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1" sheetId="2" r:id="rId1"/>
    <sheet name="2022-2023" sheetId="3" r:id="rId2"/>
  </sheets>
  <definedNames>
    <definedName name="_xlnm.Print_Area" localSheetId="0">'2021'!$A$1:$E$332</definedName>
    <definedName name="_xlnm.Print_Area" localSheetId="1">'2022-2023'!$A$1:$G$279</definedName>
  </definedNames>
  <calcPr calcId="124519"/>
</workbook>
</file>

<file path=xl/calcChain.xml><?xml version="1.0" encoding="utf-8"?>
<calcChain xmlns="http://schemas.openxmlformats.org/spreadsheetml/2006/main">
  <c r="E55" i="2"/>
  <c r="D55"/>
  <c r="E56"/>
  <c r="D56"/>
  <c r="E219" i="3"/>
  <c r="E300" i="2"/>
  <c r="E294"/>
  <c r="E217"/>
  <c r="E164"/>
  <c r="E254"/>
  <c r="D254"/>
  <c r="E154"/>
  <c r="E152"/>
  <c r="E151" s="1"/>
  <c r="D154"/>
  <c r="D152"/>
  <c r="D151"/>
  <c r="E34"/>
  <c r="D34"/>
  <c r="E24"/>
  <c r="D24"/>
  <c r="F275" i="3"/>
  <c r="F273"/>
  <c r="F272" s="1"/>
  <c r="F270"/>
  <c r="F268"/>
  <c r="F267" s="1"/>
  <c r="F265"/>
  <c r="F264" s="1"/>
  <c r="F260"/>
  <c r="F258"/>
  <c r="F256"/>
  <c r="F253"/>
  <c r="F251"/>
  <c r="F245"/>
  <c r="F242"/>
  <c r="F240"/>
  <c r="F236"/>
  <c r="F234"/>
  <c r="F231"/>
  <c r="F230" s="1"/>
  <c r="F228"/>
  <c r="F226"/>
  <c r="F223"/>
  <c r="F221"/>
  <c r="F219"/>
  <c r="F216"/>
  <c r="F214"/>
  <c r="F211"/>
  <c r="F209"/>
  <c r="F208" s="1"/>
  <c r="F205"/>
  <c r="F204" s="1"/>
  <c r="F201"/>
  <c r="F200"/>
  <c r="F198"/>
  <c r="F193" s="1"/>
  <c r="F194"/>
  <c r="F190"/>
  <c r="F188"/>
  <c r="F184"/>
  <c r="F183" s="1"/>
  <c r="F181"/>
  <c r="F179"/>
  <c r="F177"/>
  <c r="F175"/>
  <c r="F173"/>
  <c r="F170"/>
  <c r="F168"/>
  <c r="F166"/>
  <c r="F164"/>
  <c r="F162"/>
  <c r="F160"/>
  <c r="F158"/>
  <c r="F156"/>
  <c r="F154"/>
  <c r="F152"/>
  <c r="F151" s="1"/>
  <c r="F149"/>
  <c r="F147"/>
  <c r="F145"/>
  <c r="F143"/>
  <c r="F141"/>
  <c r="F140"/>
  <c r="F138"/>
  <c r="F136"/>
  <c r="F134"/>
  <c r="F131"/>
  <c r="F129"/>
  <c r="F126"/>
  <c r="F122"/>
  <c r="F121" s="1"/>
  <c r="F119"/>
  <c r="F117"/>
  <c r="F114"/>
  <c r="F112"/>
  <c r="F110"/>
  <c r="F106"/>
  <c r="F104"/>
  <c r="F101"/>
  <c r="F99"/>
  <c r="F98" s="1"/>
  <c r="F95"/>
  <c r="F93"/>
  <c r="F91"/>
  <c r="F89"/>
  <c r="F87"/>
  <c r="F83"/>
  <c r="F81"/>
  <c r="F78"/>
  <c r="F75"/>
  <c r="F74"/>
  <c r="F72"/>
  <c r="F71" s="1"/>
  <c r="F69"/>
  <c r="F67"/>
  <c r="F65"/>
  <c r="F64" s="1"/>
  <c r="F62"/>
  <c r="F59"/>
  <c r="F55"/>
  <c r="F52"/>
  <c r="F51" s="1"/>
  <c r="F49"/>
  <c r="F46"/>
  <c r="F44"/>
  <c r="F42"/>
  <c r="F39" s="1"/>
  <c r="F40"/>
  <c r="F37"/>
  <c r="F36" s="1"/>
  <c r="F31"/>
  <c r="F28"/>
  <c r="F27" s="1"/>
  <c r="F25"/>
  <c r="F23"/>
  <c r="F21"/>
  <c r="F20" s="1"/>
  <c r="F18"/>
  <c r="F17" s="1"/>
  <c r="F15"/>
  <c r="F13"/>
  <c r="F11"/>
  <c r="D275"/>
  <c r="D273"/>
  <c r="D272" s="1"/>
  <c r="D270"/>
  <c r="D268"/>
  <c r="D267" s="1"/>
  <c r="D265"/>
  <c r="D264" s="1"/>
  <c r="D260"/>
  <c r="D258"/>
  <c r="D256"/>
  <c r="D255" s="1"/>
  <c r="D253"/>
  <c r="D251"/>
  <c r="D245"/>
  <c r="D242"/>
  <c r="D240"/>
  <c r="D236"/>
  <c r="D233" s="1"/>
  <c r="D234"/>
  <c r="D231"/>
  <c r="D230" s="1"/>
  <c r="D228"/>
  <c r="D226"/>
  <c r="D223"/>
  <c r="D221"/>
  <c r="D219"/>
  <c r="D218" s="1"/>
  <c r="D216"/>
  <c r="D214"/>
  <c r="D211"/>
  <c r="D209"/>
  <c r="D208"/>
  <c r="D205"/>
  <c r="D204" s="1"/>
  <c r="D201"/>
  <c r="D200" s="1"/>
  <c r="D198"/>
  <c r="D194"/>
  <c r="D190"/>
  <c r="D187" s="1"/>
  <c r="D188"/>
  <c r="D184"/>
  <c r="D183" s="1"/>
  <c r="D181"/>
  <c r="D179"/>
  <c r="D177"/>
  <c r="D175"/>
  <c r="D173"/>
  <c r="D170"/>
  <c r="D168"/>
  <c r="D166"/>
  <c r="D164"/>
  <c r="D162"/>
  <c r="D160"/>
  <c r="D158"/>
  <c r="D156"/>
  <c r="D154"/>
  <c r="D152"/>
  <c r="D149"/>
  <c r="D147"/>
  <c r="D145"/>
  <c r="D143"/>
  <c r="D141"/>
  <c r="D140" s="1"/>
  <c r="D138"/>
  <c r="D136"/>
  <c r="D134"/>
  <c r="D131"/>
  <c r="D129"/>
  <c r="D126"/>
  <c r="D125" s="1"/>
  <c r="D122"/>
  <c r="D121" s="1"/>
  <c r="D119"/>
  <c r="D117"/>
  <c r="D116" s="1"/>
  <c r="D114"/>
  <c r="D112"/>
  <c r="D110"/>
  <c r="D106"/>
  <c r="D104"/>
  <c r="D101"/>
  <c r="D99"/>
  <c r="D98"/>
  <c r="D95"/>
  <c r="D93"/>
  <c r="D91"/>
  <c r="D89"/>
  <c r="D87"/>
  <c r="D83"/>
  <c r="D81"/>
  <c r="D78"/>
  <c r="D75"/>
  <c r="D74" s="1"/>
  <c r="D72"/>
  <c r="D71" s="1"/>
  <c r="D69"/>
  <c r="D67"/>
  <c r="D65"/>
  <c r="D62"/>
  <c r="D59"/>
  <c r="D58" s="1"/>
  <c r="D55"/>
  <c r="D52"/>
  <c r="D49"/>
  <c r="D46"/>
  <c r="D44"/>
  <c r="D42"/>
  <c r="D40"/>
  <c r="D37"/>
  <c r="D36" s="1"/>
  <c r="D31"/>
  <c r="D28"/>
  <c r="D27" s="1"/>
  <c r="D25"/>
  <c r="D23"/>
  <c r="D21"/>
  <c r="D20" s="1"/>
  <c r="D18"/>
  <c r="D17" s="1"/>
  <c r="D15"/>
  <c r="D13"/>
  <c r="D11"/>
  <c r="D328" i="2"/>
  <c r="D326"/>
  <c r="D325" s="1"/>
  <c r="D323"/>
  <c r="D321"/>
  <c r="D319"/>
  <c r="D316"/>
  <c r="D314"/>
  <c r="D310"/>
  <c r="D308"/>
  <c r="D306"/>
  <c r="D300"/>
  <c r="D297"/>
  <c r="D294"/>
  <c r="D291"/>
  <c r="D289"/>
  <c r="D283"/>
  <c r="D280"/>
  <c r="D278"/>
  <c r="D274"/>
  <c r="D272"/>
  <c r="D271" s="1"/>
  <c r="D269"/>
  <c r="D268"/>
  <c r="D266"/>
  <c r="D264"/>
  <c r="D261"/>
  <c r="D259"/>
  <c r="D257"/>
  <c r="D252"/>
  <c r="D250"/>
  <c r="D247"/>
  <c r="D245"/>
  <c r="D241"/>
  <c r="D240" s="1"/>
  <c r="D237"/>
  <c r="D236" s="1"/>
  <c r="D233"/>
  <c r="D228"/>
  <c r="D224"/>
  <c r="D222"/>
  <c r="D217"/>
  <c r="D216" s="1"/>
  <c r="D214"/>
  <c r="D212"/>
  <c r="D210"/>
  <c r="D208"/>
  <c r="D206"/>
  <c r="D205" s="1"/>
  <c r="D203"/>
  <c r="D201"/>
  <c r="D199"/>
  <c r="D197"/>
  <c r="D195"/>
  <c r="D193"/>
  <c r="D191"/>
  <c r="D189"/>
  <c r="D187"/>
  <c r="D185"/>
  <c r="D182"/>
  <c r="D180"/>
  <c r="D178"/>
  <c r="D176"/>
  <c r="D174"/>
  <c r="D171"/>
  <c r="D169"/>
  <c r="D167"/>
  <c r="D164"/>
  <c r="D162"/>
  <c r="D159"/>
  <c r="D157"/>
  <c r="D148"/>
  <c r="D147" s="1"/>
  <c r="D145"/>
  <c r="D143"/>
  <c r="D142"/>
  <c r="D140"/>
  <c r="D138"/>
  <c r="D136"/>
  <c r="D135"/>
  <c r="D132"/>
  <c r="D131" s="1"/>
  <c r="D129"/>
  <c r="D128" s="1"/>
  <c r="D125"/>
  <c r="D123"/>
  <c r="D120"/>
  <c r="D116"/>
  <c r="D114"/>
  <c r="D112"/>
  <c r="D108"/>
  <c r="D106"/>
  <c r="D104"/>
  <c r="D102"/>
  <c r="D100"/>
  <c r="D96"/>
  <c r="D92"/>
  <c r="D90"/>
  <c r="D86"/>
  <c r="D83"/>
  <c r="D80"/>
  <c r="D79" s="1"/>
  <c r="D77"/>
  <c r="D75"/>
  <c r="D73"/>
  <c r="D71"/>
  <c r="D68"/>
  <c r="D65"/>
  <c r="D61"/>
  <c r="D58"/>
  <c r="D53"/>
  <c r="D50"/>
  <c r="D48"/>
  <c r="D46"/>
  <c r="D44"/>
  <c r="D41"/>
  <c r="D40" s="1"/>
  <c r="D31"/>
  <c r="D30" s="1"/>
  <c r="D28"/>
  <c r="D26"/>
  <c r="D22"/>
  <c r="D20"/>
  <c r="D19" s="1"/>
  <c r="D17"/>
  <c r="D16" s="1"/>
  <c r="D14"/>
  <c r="D12"/>
  <c r="D10"/>
  <c r="D9" l="1"/>
  <c r="D43"/>
  <c r="D64"/>
  <c r="D70"/>
  <c r="D173"/>
  <c r="D221"/>
  <c r="D227"/>
  <c r="D226" s="1"/>
  <c r="D288"/>
  <c r="D293"/>
  <c r="D313"/>
  <c r="D318"/>
  <c r="D305"/>
  <c r="D277"/>
  <c r="D276" s="1"/>
  <c r="D256"/>
  <c r="D244"/>
  <c r="D184"/>
  <c r="D156"/>
  <c r="D134"/>
  <c r="D127"/>
  <c r="D118"/>
  <c r="D111"/>
  <c r="D99"/>
  <c r="D82"/>
  <c r="D151" i="3"/>
  <c r="F125"/>
  <c r="F218"/>
  <c r="F255"/>
  <c r="F172"/>
  <c r="D172"/>
  <c r="D124" s="1"/>
  <c r="D103"/>
  <c r="D10"/>
  <c r="D109"/>
  <c r="D108" s="1"/>
  <c r="F86"/>
  <c r="F103"/>
  <c r="D86"/>
  <c r="F10"/>
  <c r="F109"/>
  <c r="D39"/>
  <c r="D51"/>
  <c r="D64"/>
  <c r="F58"/>
  <c r="F116"/>
  <c r="F108" s="1"/>
  <c r="D193"/>
  <c r="D192" s="1"/>
  <c r="F192"/>
  <c r="F187"/>
  <c r="D239"/>
  <c r="D238" s="1"/>
  <c r="F250"/>
  <c r="F239"/>
  <c r="D250"/>
  <c r="F233"/>
  <c r="F9"/>
  <c r="F57"/>
  <c r="F124"/>
  <c r="F238"/>
  <c r="D57"/>
  <c r="D8" i="2"/>
  <c r="E96"/>
  <c r="E306"/>
  <c r="D63" l="1"/>
  <c r="D150"/>
  <c r="D98"/>
  <c r="D85" i="3"/>
  <c r="D279"/>
  <c r="D9"/>
  <c r="F85"/>
  <c r="F279"/>
  <c r="E297" i="2"/>
  <c r="E157"/>
  <c r="G245" i="3"/>
  <c r="E245"/>
  <c r="G31"/>
  <c r="E31"/>
  <c r="E283" i="2"/>
  <c r="E228"/>
  <c r="E120"/>
  <c r="E92"/>
  <c r="E86"/>
  <c r="E77"/>
  <c r="E28"/>
  <c r="D332" l="1"/>
  <c r="G275" i="3"/>
  <c r="E275"/>
  <c r="G273"/>
  <c r="G272" s="1"/>
  <c r="E273"/>
  <c r="E272" s="1"/>
  <c r="G270"/>
  <c r="G268"/>
  <c r="E270"/>
  <c r="E268"/>
  <c r="G265"/>
  <c r="G264" s="1"/>
  <c r="E265"/>
  <c r="E264" s="1"/>
  <c r="G260"/>
  <c r="G258"/>
  <c r="G256"/>
  <c r="E260"/>
  <c r="E258"/>
  <c r="E256"/>
  <c r="G253"/>
  <c r="G251"/>
  <c r="E253"/>
  <c r="E251"/>
  <c r="G242"/>
  <c r="G240"/>
  <c r="E242"/>
  <c r="E240"/>
  <c r="G236"/>
  <c r="G234"/>
  <c r="E236"/>
  <c r="E234"/>
  <c r="G231"/>
  <c r="G230" s="1"/>
  <c r="E231"/>
  <c r="E230" s="1"/>
  <c r="G228"/>
  <c r="G226"/>
  <c r="G223"/>
  <c r="G221"/>
  <c r="G219"/>
  <c r="E228"/>
  <c r="E226"/>
  <c r="E223"/>
  <c r="E221"/>
  <c r="G216"/>
  <c r="G214"/>
  <c r="G211"/>
  <c r="G209"/>
  <c r="E216"/>
  <c r="E214"/>
  <c r="E211"/>
  <c r="E209"/>
  <c r="G205"/>
  <c r="G204" s="1"/>
  <c r="E205"/>
  <c r="E204" s="1"/>
  <c r="G201"/>
  <c r="G200" s="1"/>
  <c r="E201"/>
  <c r="E200" s="1"/>
  <c r="G198"/>
  <c r="G194"/>
  <c r="E198"/>
  <c r="E194"/>
  <c r="G190"/>
  <c r="G188"/>
  <c r="E190"/>
  <c r="E188"/>
  <c r="G184"/>
  <c r="G183" s="1"/>
  <c r="E184"/>
  <c r="E183" s="1"/>
  <c r="G181"/>
  <c r="G179"/>
  <c r="G177"/>
  <c r="G175"/>
  <c r="G173"/>
  <c r="E181"/>
  <c r="E179"/>
  <c r="E177"/>
  <c r="E175"/>
  <c r="E173"/>
  <c r="G170"/>
  <c r="G168"/>
  <c r="G166"/>
  <c r="G164"/>
  <c r="G162"/>
  <c r="G160"/>
  <c r="G158"/>
  <c r="G156"/>
  <c r="G154"/>
  <c r="G152"/>
  <c r="E170"/>
  <c r="E168"/>
  <c r="E166"/>
  <c r="E164"/>
  <c r="E162"/>
  <c r="E160"/>
  <c r="E158"/>
  <c r="E156"/>
  <c r="E154"/>
  <c r="E152"/>
  <c r="G149"/>
  <c r="G147"/>
  <c r="G145"/>
  <c r="G143"/>
  <c r="G141"/>
  <c r="E149"/>
  <c r="E147"/>
  <c r="E145"/>
  <c r="E143"/>
  <c r="E141"/>
  <c r="G138"/>
  <c r="G136"/>
  <c r="G134"/>
  <c r="E138"/>
  <c r="E136"/>
  <c r="E134"/>
  <c r="G131"/>
  <c r="G129"/>
  <c r="G126"/>
  <c r="E131"/>
  <c r="E129"/>
  <c r="E126"/>
  <c r="G122"/>
  <c r="G121" s="1"/>
  <c r="E122"/>
  <c r="E121" s="1"/>
  <c r="G119"/>
  <c r="G117"/>
  <c r="E119"/>
  <c r="E117"/>
  <c r="G114"/>
  <c r="G112"/>
  <c r="G110"/>
  <c r="E114"/>
  <c r="E112"/>
  <c r="E110"/>
  <c r="G106"/>
  <c r="G104"/>
  <c r="E106"/>
  <c r="E104"/>
  <c r="G101"/>
  <c r="G99"/>
  <c r="E101"/>
  <c r="E99"/>
  <c r="G95"/>
  <c r="G93"/>
  <c r="G91"/>
  <c r="G89"/>
  <c r="G87"/>
  <c r="E95"/>
  <c r="E93"/>
  <c r="E91"/>
  <c r="E89"/>
  <c r="E87"/>
  <c r="G83"/>
  <c r="G81"/>
  <c r="G78"/>
  <c r="G75"/>
  <c r="E83"/>
  <c r="E81"/>
  <c r="E78"/>
  <c r="E75"/>
  <c r="G72"/>
  <c r="G71" s="1"/>
  <c r="E72"/>
  <c r="E71" s="1"/>
  <c r="G69"/>
  <c r="G67"/>
  <c r="G65"/>
  <c r="E69"/>
  <c r="E67"/>
  <c r="E65"/>
  <c r="G62"/>
  <c r="G59"/>
  <c r="E62"/>
  <c r="E59"/>
  <c r="G55"/>
  <c r="G52"/>
  <c r="E55"/>
  <c r="E52"/>
  <c r="G49"/>
  <c r="G46"/>
  <c r="G44"/>
  <c r="G42"/>
  <c r="G40"/>
  <c r="E49"/>
  <c r="E46"/>
  <c r="E44"/>
  <c r="E42"/>
  <c r="E40"/>
  <c r="G37"/>
  <c r="G36" s="1"/>
  <c r="E37"/>
  <c r="E36" s="1"/>
  <c r="G28"/>
  <c r="E28"/>
  <c r="G25"/>
  <c r="G23"/>
  <c r="G21"/>
  <c r="E25"/>
  <c r="E23"/>
  <c r="E21"/>
  <c r="G18"/>
  <c r="G17" s="1"/>
  <c r="E18"/>
  <c r="E17" s="1"/>
  <c r="G15"/>
  <c r="G13"/>
  <c r="G11"/>
  <c r="E15"/>
  <c r="E13"/>
  <c r="E11"/>
  <c r="E328" i="2"/>
  <c r="E326"/>
  <c r="E325" s="1"/>
  <c r="E323"/>
  <c r="E321"/>
  <c r="E319"/>
  <c r="E316"/>
  <c r="E314"/>
  <c r="E310"/>
  <c r="E308"/>
  <c r="E293"/>
  <c r="E291"/>
  <c r="E289"/>
  <c r="E280"/>
  <c r="E278"/>
  <c r="E274"/>
  <c r="E272"/>
  <c r="E269"/>
  <c r="E268" s="1"/>
  <c r="E266"/>
  <c r="E264"/>
  <c r="E261"/>
  <c r="E259"/>
  <c r="E257"/>
  <c r="E252"/>
  <c r="E250"/>
  <c r="E247"/>
  <c r="E245"/>
  <c r="E241"/>
  <c r="E240" s="1"/>
  <c r="E237"/>
  <c r="E236" s="1"/>
  <c r="E233"/>
  <c r="E224"/>
  <c r="E222"/>
  <c r="E216"/>
  <c r="E214"/>
  <c r="E212"/>
  <c r="E210"/>
  <c r="E208"/>
  <c r="E206"/>
  <c r="E203"/>
  <c r="E201"/>
  <c r="E199"/>
  <c r="E197"/>
  <c r="E195"/>
  <c r="E193"/>
  <c r="E191"/>
  <c r="E189"/>
  <c r="E187"/>
  <c r="E185"/>
  <c r="E182"/>
  <c r="E180"/>
  <c r="E178"/>
  <c r="E176"/>
  <c r="E174"/>
  <c r="E171"/>
  <c r="E169"/>
  <c r="E167"/>
  <c r="E162"/>
  <c r="E159"/>
  <c r="E148"/>
  <c r="E147" s="1"/>
  <c r="E145"/>
  <c r="E143"/>
  <c r="E140"/>
  <c r="E138"/>
  <c r="E136"/>
  <c r="E132"/>
  <c r="E131" s="1"/>
  <c r="E129"/>
  <c r="E128" s="1"/>
  <c r="E125"/>
  <c r="E123"/>
  <c r="E116"/>
  <c r="E114"/>
  <c r="E112"/>
  <c r="E108"/>
  <c r="E106"/>
  <c r="E104"/>
  <c r="E102"/>
  <c r="E100"/>
  <c r="E90"/>
  <c r="E83"/>
  <c r="E80"/>
  <c r="E79" s="1"/>
  <c r="E75"/>
  <c r="E73"/>
  <c r="E71"/>
  <c r="E68"/>
  <c r="E65"/>
  <c r="E61"/>
  <c r="E58"/>
  <c r="E53"/>
  <c r="E50"/>
  <c r="E48"/>
  <c r="E46"/>
  <c r="E44"/>
  <c r="E41"/>
  <c r="E40" s="1"/>
  <c r="E31"/>
  <c r="E26"/>
  <c r="E22"/>
  <c r="E20"/>
  <c r="E17"/>
  <c r="E16" s="1"/>
  <c r="E14"/>
  <c r="E12"/>
  <c r="E10"/>
  <c r="E19" l="1"/>
  <c r="E244"/>
  <c r="E82"/>
  <c r="E239" i="3"/>
  <c r="G64"/>
  <c r="E277" i="2"/>
  <c r="E305"/>
  <c r="E51" i="3"/>
  <c r="G239"/>
  <c r="G208"/>
  <c r="G10"/>
  <c r="E288" i="2"/>
  <c r="E156"/>
  <c r="G267" i="3"/>
  <c r="G255"/>
  <c r="G250"/>
  <c r="G233"/>
  <c r="G193"/>
  <c r="G192" s="1"/>
  <c r="G187"/>
  <c r="G151"/>
  <c r="G116"/>
  <c r="G108" s="1"/>
  <c r="G74"/>
  <c r="E70" i="2"/>
  <c r="E118"/>
  <c r="E267" i="3"/>
  <c r="E255"/>
  <c r="E250"/>
  <c r="E233"/>
  <c r="G218"/>
  <c r="G39"/>
  <c r="G51"/>
  <c r="G86"/>
  <c r="G172"/>
  <c r="G20"/>
  <c r="G27"/>
  <c r="G98"/>
  <c r="G103"/>
  <c r="G58"/>
  <c r="G109"/>
  <c r="G140"/>
  <c r="E218"/>
  <c r="E208"/>
  <c r="E193"/>
  <c r="E192" s="1"/>
  <c r="E187"/>
  <c r="E172"/>
  <c r="E151"/>
  <c r="E140"/>
  <c r="G125"/>
  <c r="E125"/>
  <c r="E116"/>
  <c r="E109"/>
  <c r="E103"/>
  <c r="E98"/>
  <c r="E86"/>
  <c r="E74"/>
  <c r="E64"/>
  <c r="E58"/>
  <c r="E39"/>
  <c r="E27"/>
  <c r="E20"/>
  <c r="E10"/>
  <c r="E318" i="2"/>
  <c r="E313"/>
  <c r="E271"/>
  <c r="E256"/>
  <c r="E227"/>
  <c r="E226" s="1"/>
  <c r="E221"/>
  <c r="E205"/>
  <c r="E184"/>
  <c r="E173"/>
  <c r="E142"/>
  <c r="E135"/>
  <c r="E127"/>
  <c r="E111"/>
  <c r="E99"/>
  <c r="E64"/>
  <c r="E43"/>
  <c r="E30"/>
  <c r="E9"/>
  <c r="G238" i="3" l="1"/>
  <c r="E150" i="2"/>
  <c r="E276"/>
  <c r="G124" i="3"/>
  <c r="G85"/>
  <c r="G57"/>
  <c r="G9"/>
  <c r="E238"/>
  <c r="E124"/>
  <c r="E108"/>
  <c r="E85"/>
  <c r="E57"/>
  <c r="E9"/>
  <c r="E134" i="2"/>
  <c r="E98"/>
  <c r="E63"/>
  <c r="E8"/>
  <c r="G279" i="3" l="1"/>
  <c r="E279"/>
  <c r="E332" i="2"/>
</calcChain>
</file>

<file path=xl/sharedStrings.xml><?xml version="1.0" encoding="utf-8"?>
<sst xmlns="http://schemas.openxmlformats.org/spreadsheetml/2006/main" count="1449" uniqueCount="366">
  <si>
    <t>0100000000</t>
  </si>
  <si>
    <t xml:space="preserve">    Подпрограмма "Развитие дошкольного образования"</t>
  </si>
  <si>
    <t>0110000000</t>
  </si>
  <si>
    <t>0110100000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</si>
  <si>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</si>
  <si>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</si>
  <si>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>0110200000</t>
  </si>
  <si>
    <t xml:space="preserve">    Подпрограмма "Развитие общего образования"</t>
  </si>
  <si>
    <t>0120000000</t>
  </si>
  <si>
    <t>0120100000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</si>
  <si>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</si>
  <si>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</si>
  <si>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</si>
  <si>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</si>
  <si>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</si>
  <si>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</si>
  <si>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>0130000000</t>
  </si>
  <si>
    <t xml:space="preserve">      Организация обучения по программам дополнительного образования детей различной направленности</t>
  </si>
  <si>
    <t>0130100000</t>
  </si>
  <si>
    <t xml:space="preserve">      Обеспечение персонифицированного финансирования дополнительного образования детей</t>
  </si>
  <si>
    <t>0130200000</t>
  </si>
  <si>
    <t xml:space="preserve">    Подпрограмма"Создание условий для реализации муниципальной программы"</t>
  </si>
  <si>
    <t>0140000000</t>
  </si>
  <si>
    <t>0140100000</t>
  </si>
  <si>
    <t>0140200000</t>
  </si>
  <si>
    <t xml:space="preserve">    Подпрограмма "Детское и школьное питание"</t>
  </si>
  <si>
    <t>0150000000</t>
  </si>
  <si>
    <t>0150100000</t>
  </si>
  <si>
    <t xml:space="preserve">    Подпрогамма "Организация отдыха детей в каникулярное время"</t>
  </si>
  <si>
    <t>0160000000</t>
  </si>
  <si>
    <t>0160100000</t>
  </si>
  <si>
    <t xml:space="preserve">      Предоставление частичного возмещения (компенсации) стоимости путевки для детей в загородные детские оздоровительные лагеря</t>
  </si>
  <si>
    <t>0160200000</t>
  </si>
  <si>
    <t xml:space="preserve">        Социальное обеспечение и иные выплаты населению</t>
  </si>
  <si>
    <t>300</t>
  </si>
  <si>
    <t xml:space="preserve">      Организация работы лагерей с дневным пребыванием</t>
  </si>
  <si>
    <t>0160300000</t>
  </si>
  <si>
    <t xml:space="preserve">      Мероприятия по организации временного трудоустройства подростков</t>
  </si>
  <si>
    <t>0160400000</t>
  </si>
  <si>
    <t>0160500000</t>
  </si>
  <si>
    <t>0200000000</t>
  </si>
  <si>
    <t>0200200000</t>
  </si>
  <si>
    <t xml:space="preserve">      Организация и обеспечение тренировочного процесса для спортсменов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</si>
  <si>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</si>
  <si>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</si>
  <si>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</si>
  <si>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</si>
  <si>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</si>
  <si>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</si>
  <si>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</si>
  <si>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</si>
  <si>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</si>
  <si>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</si>
  <si>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 xml:space="preserve">      Обеспечение деятельности муниципальных музеев</t>
  </si>
  <si>
    <t>0330100000</t>
  </si>
  <si>
    <t xml:space="preserve">    Подпрограмма "Создание условий для реализации муниципальной программы"</t>
  </si>
  <si>
    <t>0350000000</t>
  </si>
  <si>
    <t>0350100000</t>
  </si>
  <si>
    <t>0350200000</t>
  </si>
  <si>
    <t>0350300000</t>
  </si>
  <si>
    <t xml:space="preserve">      Капитальный, текущий ремонт и реконструкция учреждений культуры</t>
  </si>
  <si>
    <t>0350400000</t>
  </si>
  <si>
    <t>0400000000</t>
  </si>
  <si>
    <t xml:space="preserve">    Подпрограмма "Социальная поддержка семьи и детей"</t>
  </si>
  <si>
    <t>0410000000</t>
  </si>
  <si>
    <t xml:space="preserve">      Организация и проведение мероприятий, направленных на повышение престижа семьи и семейных ценностей</t>
  </si>
  <si>
    <t>0410200000</t>
  </si>
  <si>
    <t xml:space="preserve">      Устройство детей-сирот и детей, оставшихся без попечения родителей, на воспитание в семьи</t>
  </si>
  <si>
    <t>0410300000</t>
  </si>
  <si>
    <t xml:space="preserve">      Организация опеки и попечительства в отношении несовершеннолетних</t>
  </si>
  <si>
    <t>0410400000</t>
  </si>
  <si>
    <t>0410500000</t>
  </si>
  <si>
    <t xml:space="preserve">      Федеральный проект "Финансовая поддержка семей при рождении детей"</t>
  </si>
  <si>
    <t>041P100000</t>
  </si>
  <si>
    <t xml:space="preserve">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</si>
  <si>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</si>
  <si>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Другие выплаты по социальной помощи</t>
  </si>
  <si>
    <t>0420200000</t>
  </si>
  <si>
    <t>0420300000</t>
  </si>
  <si>
    <t xml:space="preserve">    Подпрограмма "Обеспечение жильем отдельных категорий граждан, стимулирование улучшения жилищных условий"</t>
  </si>
  <si>
    <t>0430000000</t>
  </si>
  <si>
    <t>043P100000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</si>
  <si>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</si>
  <si>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</si>
  <si>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</si>
  <si>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</si>
  <si>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</si>
  <si>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</si>
  <si>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</si>
  <si>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 xml:space="preserve">      Обеспечение безопасности в местах массового пребывания людей на улицах города</t>
  </si>
  <si>
    <t>0630100000</t>
  </si>
  <si>
    <t>0700000000</t>
  </si>
  <si>
    <t xml:space="preserve">    Подпрограмма "Содержание и развитие жилищного хозяйства"</t>
  </si>
  <si>
    <t>0720000000</t>
  </si>
  <si>
    <t>0720300000</t>
  </si>
  <si>
    <t>0720400000</t>
  </si>
  <si>
    <t>0720700000</t>
  </si>
  <si>
    <t>0720800000</t>
  </si>
  <si>
    <t>0721100000</t>
  </si>
  <si>
    <t>072F300000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</si>
  <si>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</si>
  <si>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</si>
  <si>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Подпрограмма "Содержание и развитие коммунальной инфраструктуры"</t>
  </si>
  <si>
    <t>0730000000</t>
  </si>
  <si>
    <t xml:space="preserve">      Организация подготовки городского хозяйства к осенне-зимнему периоду</t>
  </si>
  <si>
    <t>0730600000</t>
  </si>
  <si>
    <t>0730700000</t>
  </si>
  <si>
    <t>0731200000</t>
  </si>
  <si>
    <t xml:space="preserve">      Федеральный проект "Чистая вода"</t>
  </si>
  <si>
    <t>073G500000</t>
  </si>
  <si>
    <t xml:space="preserve">    Подпрограмма "Благоустройство и охрана окружающей среды"</t>
  </si>
  <si>
    <t>0740000000</t>
  </si>
  <si>
    <t>0740100000</t>
  </si>
  <si>
    <t xml:space="preserve">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</si>
  <si>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</si>
  <si>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Организация содержания и благоустройства мест погребения (кладбищ)</t>
  </si>
  <si>
    <t>0740300000</t>
  </si>
  <si>
    <t>0740400000</t>
  </si>
  <si>
    <t xml:space="preserve">      Содержание сетей наружного освещения</t>
  </si>
  <si>
    <t>0740500000</t>
  </si>
  <si>
    <t xml:space="preserve">      Выполнение мероприятий реестра наказов избирателей и реализация проектов инициативного бюджетирования</t>
  </si>
  <si>
    <t>0740600000</t>
  </si>
  <si>
    <t xml:space="preserve">      Проведение городских мероприятий по санитарной очистке и благоустройству территории города</t>
  </si>
  <si>
    <t>0740900000</t>
  </si>
  <si>
    <t xml:space="preserve">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</si>
  <si>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</si>
  <si>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0741400000</t>
  </si>
  <si>
    <t xml:space="preserve">      Осуществление отдельных государственных полномочий УР по отлову и содержанию безнадзорных животных</t>
  </si>
  <si>
    <t>0741500000</t>
  </si>
  <si>
    <t xml:space="preserve">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</si>
  <si>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</si>
  <si>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0750100000</t>
  </si>
  <si>
    <t>0750200000</t>
  </si>
  <si>
    <t>0750600000</t>
  </si>
  <si>
    <t>0750700000</t>
  </si>
  <si>
    <t>0751300000</t>
  </si>
  <si>
    <t>0760000000</t>
  </si>
  <si>
    <t xml:space="preserve">      Обеспечение деятельности Управления (хозяйственное, материально-техническое)</t>
  </si>
  <si>
    <t>0760100000</t>
  </si>
  <si>
    <t>0800000000</t>
  </si>
  <si>
    <t xml:space="preserve">      Внедрение энергоменеджмента</t>
  </si>
  <si>
    <t>0800100000</t>
  </si>
  <si>
    <t>0800500000</t>
  </si>
  <si>
    <t>0900000000</t>
  </si>
  <si>
    <t xml:space="preserve">    Подпрограмма "Организация муниципального управления"</t>
  </si>
  <si>
    <t>0910000000</t>
  </si>
  <si>
    <t xml:space="preserve">      Осуществление органами местного самоуправления города Воткинска переданных отдельных полномочий</t>
  </si>
  <si>
    <t xml:space="preserve">    Подпрограмма "Архивное дело"</t>
  </si>
  <si>
    <t>1000000000</t>
  </si>
  <si>
    <t xml:space="preserve">      Патриотическое воспитание и поодготовка молодежи к военной службе</t>
  </si>
  <si>
    <t>1000100000</t>
  </si>
  <si>
    <t xml:space="preserve">      Содействие социализации и эффективной самореализации молодежи</t>
  </si>
  <si>
    <t>1000200000</t>
  </si>
  <si>
    <t xml:space="preserve">      Оказание услуг (выполнение работ) муниципальными учреждениями в сфере молодежной политики</t>
  </si>
  <si>
    <t>1000400000</t>
  </si>
  <si>
    <t xml:space="preserve">      Уплата налога на имущество организаций, земельного налога</t>
  </si>
  <si>
    <t>1000500000</t>
  </si>
  <si>
    <t>1100000000</t>
  </si>
  <si>
    <t xml:space="preserve">      Строительство, реконструкция</t>
  </si>
  <si>
    <t>1110100000</t>
  </si>
  <si>
    <t xml:space="preserve">      Создание условий для реализации муниципальных программ</t>
  </si>
  <si>
    <t>1110300000</t>
  </si>
  <si>
    <t xml:space="preserve">      Федеральный проект "Содействие занятости женщин - создание условий дошкольного образования для детей в возрасте до трех лет"</t>
  </si>
  <si>
    <t>111P200000</t>
  </si>
  <si>
    <t>1200000000</t>
  </si>
  <si>
    <t xml:space="preserve">      Оказание финасовой поддержки СОНКО</t>
  </si>
  <si>
    <t>1200100000</t>
  </si>
  <si>
    <t>1300000000</t>
  </si>
  <si>
    <t xml:space="preserve">      Формирование у подростков и молодежи мотивации к ведению здорового образа жизни</t>
  </si>
  <si>
    <t>1300400000</t>
  </si>
  <si>
    <t xml:space="preserve">      Информирование населения о последствиях злоупотребления наркотическими средствами</t>
  </si>
  <si>
    <t>1300600000</t>
  </si>
  <si>
    <t>1400000000</t>
  </si>
  <si>
    <t xml:space="preserve">    Подпрограмма  "Организация бюджетного процесса в муниципальном образовании "Город Воткинск"</t>
  </si>
  <si>
    <t>1410000000</t>
  </si>
  <si>
    <t xml:space="preserve">      Обслуживание муниципального долга муниципального образования "Город Воткинск"</t>
  </si>
  <si>
    <t>1410400000</t>
  </si>
  <si>
    <t xml:space="preserve">        Обслуживание государственного (муниципального) долга</t>
  </si>
  <si>
    <t>700</t>
  </si>
  <si>
    <t xml:space="preserve">      Реализация установленных полномочий (функций) Управления финансов Администрации города Воткинска</t>
  </si>
  <si>
    <t>1410500000</t>
  </si>
  <si>
    <t>1420000000</t>
  </si>
  <si>
    <t xml:space="preserve">      Развитие информационной системы управления финансами в муниципальном образовании "Город Воткинск"</t>
  </si>
  <si>
    <t>1420500000</t>
  </si>
  <si>
    <t xml:space="preserve">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</si>
  <si>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1420700000</t>
  </si>
  <si>
    <t>1500000000</t>
  </si>
  <si>
    <t xml:space="preserve">      Эффективное управление и распоряжение земельными ресурсами</t>
  </si>
  <si>
    <t>1500100000</t>
  </si>
  <si>
    <t xml:space="preserve">      Эффективное управление и распоряжение муниципальным имуществом</t>
  </si>
  <si>
    <t>1500200000</t>
  </si>
  <si>
    <t xml:space="preserve">      Содержание Управления муниципального имущества и земельных ресурсов города Воткинска</t>
  </si>
  <si>
    <t>1500300000</t>
  </si>
  <si>
    <t>1600000000</t>
  </si>
  <si>
    <t xml:space="preserve">      Федеральный проект "Формирование комфортной городской среды"</t>
  </si>
  <si>
    <t>160F200000</t>
  </si>
  <si>
    <t>1800000000</t>
  </si>
  <si>
    <t xml:space="preserve">      Создание общественных добровольных формирований по охране правопорядка</t>
  </si>
  <si>
    <t>1800300000</t>
  </si>
  <si>
    <t xml:space="preserve">      Профилактика правонарушений среди несовершеннолетних</t>
  </si>
  <si>
    <t>1800500000</t>
  </si>
  <si>
    <t>1900000000</t>
  </si>
  <si>
    <t xml:space="preserve">      Проведение мероприятий по популяризации национальных культур и языка, развитие местного народного творчества</t>
  </si>
  <si>
    <t>1900300000</t>
  </si>
  <si>
    <t xml:space="preserve">  Непрограммные направления деятельности</t>
  </si>
  <si>
    <t>9900000000</t>
  </si>
  <si>
    <t>Наименование</t>
  </si>
  <si>
    <t>Целевая статья</t>
  </si>
  <si>
    <t>Вид расходов</t>
  </si>
  <si>
    <t xml:space="preserve">      Материальная поддержка семей с детьми дошкольного возраста</t>
  </si>
  <si>
    <t xml:space="preserve">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</si>
  <si>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Обеспечение деятельности подведомственных учреждений за счет средств бюджета города Воткинска</t>
  </si>
  <si>
    <t xml:space="preserve">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</si>
  <si>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</si>
  <si>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Реализация вариативных программ в сфере отдыха детей и подростков</t>
  </si>
  <si>
    <t xml:space="preserve">      Организация и проведение городских культурно-массовых мероприятий</t>
  </si>
  <si>
    <t xml:space="preserve">      Обеспечение деятельности муниципальных культурно-досуговых учреждений</t>
  </si>
  <si>
    <t xml:space="preserve">    Подпрограмма "Развитие библиотечного дела"</t>
  </si>
  <si>
    <t xml:space="preserve">      Комплектование библиотечных фондов</t>
  </si>
  <si>
    <t xml:space="preserve">    Подпрограмма "Развитие музейного дела"</t>
  </si>
  <si>
    <t xml:space="preserve">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</t>
  </si>
  <si>
    <t xml:space="preserve">      Пенсионное обеспечение</t>
  </si>
  <si>
    <t xml:space="preserve">    Подпрограмма "Предупреждение, спасение, помощь"</t>
  </si>
  <si>
    <t xml:space="preserve">      Создание условий для безопасного отдыха населения, в т.ч. на водных объектах</t>
  </si>
  <si>
    <t xml:space="preserve">      Оказание муниципальных услуг (работ)</t>
  </si>
  <si>
    <t xml:space="preserve">    Подпрограмма "Пожарная безопасность"</t>
  </si>
  <si>
    <t xml:space="preserve">    Подпрограмма "Построение и развитие аппаратно-программного комплекса "Безопасный город"</t>
  </si>
  <si>
    <t xml:space="preserve">      Реализация мероприятий по капитальному ремонту жилищного фонда муниципального образования "Город Воткинск"</t>
  </si>
  <si>
    <t xml:space="preserve">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</si>
  <si>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</si>
  <si>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Федеральный проект "Обеспечение устойчивого сокращения непригодного для проживания жилищного фонда"</t>
  </si>
  <si>
    <t xml:space="preserve">      Реализация мероприятий в сфере газоснабжения</t>
  </si>
  <si>
    <t xml:space="preserve">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</si>
  <si>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Оказание ритуальных услуг</t>
  </si>
  <si>
    <t xml:space="preserve">      Строительство и (или) реконструкция объектов транспортной инфраструктуры для реализации инвестиционных проектов</t>
  </si>
  <si>
    <t xml:space="preserve">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</si>
  <si>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</si>
  <si>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</si>
  <si>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>ИТОГО РАСХОДОВ</t>
  </si>
  <si>
    <t>0920000000</t>
  </si>
  <si>
    <t>0930000000</t>
  </si>
  <si>
    <t xml:space="preserve">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</si>
  <si>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Обеспечение деятельности муниципальных библиотек</t>
  </si>
  <si>
    <t xml:space="preserve">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</si>
  <si>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</si>
  <si>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Содержание и ремонт муниципального жилищного фонда</t>
  </si>
  <si>
    <t xml:space="preserve">      Осуществление муниципального жилищного контроля</t>
  </si>
  <si>
    <t xml:space="preserve">      Строительство и (или) реконструкция объектов коммунальной инфраструктуры для реализации инвестиционных проектов</t>
  </si>
  <si>
    <t xml:space="preserve">      Федеральный проект "Современная школа"</t>
  </si>
  <si>
    <t>111E100000</t>
  </si>
  <si>
    <t xml:space="preserve">  Программа "Формирование современной городской среды" на территории муниципального образования "Город Воткинск" на 2018 - 2024 годы"</t>
  </si>
  <si>
    <t>0920500000</t>
  </si>
  <si>
    <t xml:space="preserve">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</si>
  <si>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</si>
  <si>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Программа "Развитие образования и воспитание на 2020-2024 годы"</t>
  </si>
  <si>
    <t xml:space="preserve">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</si>
  <si>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>011P200000</t>
  </si>
  <si>
    <t xml:space="preserve">    Подпрограмма "Развитие системы воспитания и дополнительного образования детей"</t>
  </si>
  <si>
    <t xml:space="preserve">      Модернизация детских школ искусств</t>
  </si>
  <si>
    <t>0130500000</t>
  </si>
  <si>
    <t xml:space="preserve">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</si>
  <si>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</si>
  <si>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Программа "Развитие культуры на 2020-2024 годы"</t>
  </si>
  <si>
    <t xml:space="preserve">    Подпрограмма "Организация досуга и предоставление услуг организаций культуры"</t>
  </si>
  <si>
    <t xml:space="preserve">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</si>
  <si>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Программа "Социальная поддержка населения на 2020-2024 годы"</t>
  </si>
  <si>
    <t xml:space="preserve">      Федеральный проект "Жильё"</t>
  </si>
  <si>
    <t>043F100000</t>
  </si>
  <si>
    <t xml:space="preserve">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</si>
  <si>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Техническое обслуживание, содержание и модернизация оборудования единой дежурно-диспетчерской службы</t>
  </si>
  <si>
    <t>0610300000</t>
  </si>
  <si>
    <t xml:space="preserve">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</si>
  <si>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</si>
  <si>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0620500000</t>
  </si>
  <si>
    <t xml:space="preserve">  Программа "Содержание и развитие городского хозяйства на 2020-2024 годы"</t>
  </si>
  <si>
    <t xml:space="preserve">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</si>
  <si>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</si>
  <si>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Организация наружного освещения улиц</t>
  </si>
  <si>
    <t xml:space="preserve">      Содержание автомобильных дорог общего пользования, мостов и иных транспортных инженерных сооружений</t>
  </si>
  <si>
    <t xml:space="preserve">    Подпрограмма "Создание условий для реализации программы"</t>
  </si>
  <si>
    <t xml:space="preserve">  Программа "Энергосбережение и повышение знергетической эффективностина 2020-2024 годы"</t>
  </si>
  <si>
    <t xml:space="preserve">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</si>
  <si>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Программа "Муниципальное управление на 2020-2024 годы"</t>
  </si>
  <si>
    <t xml:space="preserve">      Создание условий для реализации подпрограммы "Муниципальное управление"</t>
  </si>
  <si>
    <t>0910700000</t>
  </si>
  <si>
    <t>0910800000</t>
  </si>
  <si>
    <t xml:space="preserve">      Содержание на осуществление отдельных государственных полномочий в области архивного дела</t>
  </si>
  <si>
    <t xml:space="preserve">    Подпрограмма "Создание условий для государственной регистрации актов гражданского состояния"</t>
  </si>
  <si>
    <t xml:space="preserve">  Программа "Реализация молодежной политики на 2020-2024 годы"</t>
  </si>
  <si>
    <t xml:space="preserve">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</si>
  <si>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Капитальный ремонт</t>
  </si>
  <si>
    <t>1110200000</t>
  </si>
  <si>
    <t xml:space="preserve">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</si>
  <si>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Программа "Комплексные меры противодействия злоупотреблению наркотиками и их незаконному обороту на 2020-2024 годы"</t>
  </si>
  <si>
    <t xml:space="preserve">  Программа "Управление муниципальными финансами на 2020-2024 годы"</t>
  </si>
  <si>
    <t xml:space="preserve">    Подрограмма "Повышение эффективности бюджетных расходов"</t>
  </si>
  <si>
    <t xml:space="preserve">  Программа "Управление муниципальным имуществом и земельными ресурсами на 2020-2024 годы"</t>
  </si>
  <si>
    <t xml:space="preserve">  Программа "Профилактика правонарушений на 2020-2024 годы"</t>
  </si>
  <si>
    <t xml:space="preserve">  Программа "Гармонизация межнациональных отношений, профилактика терроризма и экстремизма на 2020-2024 годы"</t>
  </si>
  <si>
    <t xml:space="preserve">  Программа "Создание условий для устойчивого экономического развития на 2020-2024 годы"</t>
  </si>
  <si>
    <t>0500000000</t>
  </si>
  <si>
    <t xml:space="preserve">    Подпрограмма "Создание условий для развития предпринимательства"</t>
  </si>
  <si>
    <t>0520000000</t>
  </si>
  <si>
    <t xml:space="preserve">      Региональный проект "Популяризация предпринимательства в Удмуртской Республике"</t>
  </si>
  <si>
    <t>0520200000</t>
  </si>
  <si>
    <t xml:space="preserve">    Подпрограмма "Развитие системы социального партнерства, улучшение условий и охраны труда"</t>
  </si>
  <si>
    <t>0550000000</t>
  </si>
  <si>
    <t xml:space="preserve">      Улучшение условий и охраны труда в городе</t>
  </si>
  <si>
    <t>0550300000</t>
  </si>
  <si>
    <t xml:space="preserve">  Программа "Развитие туризма на 2020-2024 годы"</t>
  </si>
  <si>
    <t>1700000000</t>
  </si>
  <si>
    <t xml:space="preserve">      Разработка и проведение мероприятий по маркетинговой и имиджевой политике города</t>
  </si>
  <si>
    <t>1700100000</t>
  </si>
  <si>
    <t xml:space="preserve">      Содействие формированию и продвижению конкурентоспособного туристического продукта. Содействие развитию событийного туризма</t>
  </si>
  <si>
    <t>1700400000</t>
  </si>
  <si>
    <t xml:space="preserve">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</si>
  <si>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</si>
  <si>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Обеспечение предоставления мер социальной поддержки по обеспечению жильем инвалидов войны и инвалидов боевых действий, участников ВОВ, ветеранов боевых действий, военнослужащих, проходивших военную службу в период с 22.06.1941г.</t>
  </si>
  <si>
    <t>0430400000</t>
  </si>
  <si>
    <t xml:space="preserve">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</si>
  <si>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Социальное обеспечение и иные выплаты населению</t>
  </si>
  <si>
    <t xml:space="preserve">          Вовлечение граждан, организаций в реализацию мероприятий в сфере формирования комфортной городской среды</t>
  </si>
  <si>
    <t xml:space="preserve">            Закупка товаров, работ и услуг для обеспечения государственных (муниципальных) нужд</t>
  </si>
  <si>
    <t>1600500000</t>
  </si>
  <si>
    <t xml:space="preserve">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</si>
  <si>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Сумма на 2021 год (тыс. руб.) утверждено            </t>
  </si>
  <si>
    <t xml:space="preserve">Сумма на 2021 год (тыс. руб.) уточнено            </t>
  </si>
  <si>
    <t xml:space="preserve">Сумма на 2022 год (тыс. руб.) уточнено    </t>
  </si>
  <si>
    <t xml:space="preserve">Сумма на 2023 год (тыс. руб.) уточнено </t>
  </si>
  <si>
    <t>Федеральный проект "Культурная среда"</t>
  </si>
  <si>
    <t xml:space="preserve">            Капитальные вложения в объекты государственной (муниципальной) собственности</t>
  </si>
  <si>
    <t>013A100000</t>
  </si>
  <si>
    <t xml:space="preserve">            Предоставление субсидий бюджетным, автономным учреждениям и иным некоммерческим организациям</t>
  </si>
  <si>
    <t>032A100000</t>
  </si>
  <si>
    <t xml:space="preserve">            Иные бюджетные ассигнования</t>
  </si>
  <si>
    <t xml:space="preserve">          Реализация мероприятий регионального проекта "Жилье" национального проекта "Жильё и городская среда"</t>
  </si>
  <si>
    <t xml:space="preserve">        Подпрограмма  "Организация бюджетного процесса в муниципальном образовании "Город Воткинск"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</si>
  <si>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</si>
  <si>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Организация управления многоквартирными домами, находящимся на территории "Город Воткинск"</t>
  </si>
  <si>
    <t>0720100000</t>
  </si>
  <si>
    <t xml:space="preserve">          Иные бюджетные ассигнования</t>
  </si>
  <si>
    <t xml:space="preserve">            Реализация мероприятий по благоустройству общественных территорий</t>
  </si>
  <si>
    <t xml:space="preserve">              Закупка товаров, работ и услуг для обеспечения государственных (муниципальных) нужд</t>
  </si>
  <si>
    <t>035А100000</t>
  </si>
  <si>
    <t xml:space="preserve">Приложение 11 к бюджету муниципального образования "Город Воткинск" на 2021 год и на плановый период 2022 и 2023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2021 год" (в части изменяемых строк в соответствии с Решением от 28.12.2025 №45-РН) </t>
  </si>
  <si>
    <t xml:space="preserve">Приложение 12 к бюджету муниципального образования "Город Воткинск" на 2021 год и на плановый период 2022 и 2023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плановый период 2022 и 2023 годов" (в части изменяемых строк в соответствии с Решением от 28.12.2020 №45-РН) </t>
  </si>
  <si>
    <t xml:space="preserve">Сумма на 2022 год (тыс. руб.) утверждено    </t>
  </si>
  <si>
    <t>Сумма на 2023 год (тыс. руб.) утверждено</t>
  </si>
  <si>
    <t>0130300000</t>
  </si>
  <si>
    <t xml:space="preserve">             Содержание муниципального имущества (текущий ремонт, капитальный ремонт, подготовка учреждений к новому учебному году, отопительному периоду)</t>
  </si>
  <si>
    <t xml:space="preserve">          Подпрограмма "Территориальное развитие (градостроительство и землеустройство)"</t>
  </si>
  <si>
    <t xml:space="preserve">            Внесение изменений в Правила землепользования и застройки муниципального образования "Город Воткинск"</t>
  </si>
  <si>
    <t xml:space="preserve">            Подготовка документации по планировке территорий (проекта планировки, проекта межевания)</t>
  </si>
  <si>
    <t>0710000000</t>
  </si>
  <si>
    <t>0710200000</t>
  </si>
  <si>
    <t>0710300000</t>
  </si>
  <si>
    <t xml:space="preserve">            Укрепление материально-технической базы</t>
  </si>
  <si>
    <t>Приложение № 6</t>
  </si>
  <si>
    <t xml:space="preserve">к Решению Воткинской </t>
  </si>
  <si>
    <t>городской Думы</t>
  </si>
  <si>
    <t>Приложение №7</t>
  </si>
  <si>
    <t>к Решению Воткинской</t>
  </si>
  <si>
    <t xml:space="preserve">от </t>
  </si>
  <si>
    <t xml:space="preserve">            Совершенствование и модернизация инфраструктуры объектов спорта</t>
  </si>
  <si>
    <t xml:space="preserve">                Капитальные вложения в объекты государственной (муниципальной) собственности</t>
  </si>
  <si>
    <t>0200100000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</si>
</sst>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</cellStyleXfs>
  <cellXfs count="49">
    <xf numFmtId="0" fontId="0" fillId="0" borderId="0" xfId="0"/>
    <xf numFmtId="0" fontId="12" fillId="0" borderId="1" xfId="2" applyNumberFormat="1" applyFont="1" applyProtection="1"/>
    <xf numFmtId="0" fontId="13" fillId="0" borderId="0" xfId="0" applyFont="1" applyProtection="1">
      <protection locked="0"/>
    </xf>
    <xf numFmtId="0" fontId="16" fillId="0" borderId="1" xfId="9" applyNumberFormat="1" applyFont="1" applyProtection="1"/>
    <xf numFmtId="0" fontId="17" fillId="0" borderId="1" xfId="2" applyNumberFormat="1" applyFont="1" applyProtection="1"/>
    <xf numFmtId="0" fontId="18" fillId="0" borderId="0" xfId="0" applyFont="1" applyProtection="1">
      <protection locked="0"/>
    </xf>
    <xf numFmtId="0" fontId="13" fillId="0" borderId="0" xfId="0" applyFont="1" applyFill="1" applyProtection="1">
      <protection locked="0"/>
    </xf>
    <xf numFmtId="0" fontId="0" fillId="0" borderId="4" xfId="0" applyBorder="1" applyAlignment="1"/>
    <xf numFmtId="0" fontId="18" fillId="0" borderId="0" xfId="0" applyFont="1" applyFill="1" applyProtection="1">
      <protection locked="0"/>
    </xf>
    <xf numFmtId="0" fontId="0" fillId="0" borderId="4" xfId="0" applyFill="1" applyBorder="1" applyAlignment="1"/>
    <xf numFmtId="164" fontId="20" fillId="0" borderId="5" xfId="17" applyNumberFormat="1" applyFont="1" applyFill="1" applyBorder="1" applyAlignment="1" applyProtection="1">
      <alignment horizontal="right" vertical="top" wrapText="1"/>
    </xf>
    <xf numFmtId="0" fontId="12" fillId="0" borderId="2" xfId="12" applyNumberFormat="1" applyFont="1" applyFill="1" applyProtection="1">
      <alignment vertical="top" wrapText="1"/>
    </xf>
    <xf numFmtId="1" fontId="12" fillId="0" borderId="2" xfId="13" applyNumberFormat="1" applyFont="1" applyFill="1" applyAlignment="1" applyProtection="1">
      <alignment horizontal="center" vertical="top"/>
    </xf>
    <xf numFmtId="0" fontId="17" fillId="0" borderId="2" xfId="12" applyNumberFormat="1" applyFont="1" applyFill="1" applyProtection="1">
      <alignment vertical="top" wrapText="1"/>
    </xf>
    <xf numFmtId="1" fontId="17" fillId="0" borderId="2" xfId="13" applyNumberFormat="1" applyFont="1" applyFill="1" applyAlignment="1" applyProtection="1">
      <alignment horizontal="center" vertical="top"/>
    </xf>
    <xf numFmtId="164" fontId="12" fillId="0" borderId="2" xfId="14" applyNumberFormat="1" applyFont="1" applyFill="1" applyAlignment="1" applyProtection="1">
      <alignment horizontal="right" vertical="top"/>
    </xf>
    <xf numFmtId="164" fontId="17" fillId="0" borderId="2" xfId="14" applyNumberFormat="1" applyFont="1" applyFill="1" applyAlignment="1" applyProtection="1">
      <alignment horizontal="right" vertical="top"/>
    </xf>
    <xf numFmtId="0" fontId="12" fillId="0" borderId="2" xfId="12" applyNumberFormat="1" applyFont="1" applyProtection="1">
      <alignment vertical="top" wrapText="1"/>
    </xf>
    <xf numFmtId="1" fontId="12" fillId="0" borderId="2" xfId="13" applyNumberFormat="1" applyFont="1" applyProtection="1">
      <alignment horizontal="center" vertical="top" shrinkToFit="1"/>
    </xf>
    <xf numFmtId="0" fontId="21" fillId="0" borderId="2" xfId="11" applyNumberFormat="1" applyFont="1" applyFill="1" applyProtection="1">
      <alignment horizontal="center" vertical="center" wrapText="1"/>
    </xf>
    <xf numFmtId="0" fontId="15" fillId="0" borderId="1" xfId="7" applyNumberFormat="1" applyFont="1" applyAlignment="1" applyProtection="1">
      <alignment horizontal="center"/>
    </xf>
    <xf numFmtId="0" fontId="13" fillId="0" borderId="1" xfId="0" applyFont="1" applyBorder="1" applyAlignment="1"/>
    <xf numFmtId="164" fontId="12" fillId="0" borderId="9" xfId="14" applyNumberFormat="1" applyFont="1" applyFill="1" applyBorder="1" applyAlignment="1" applyProtection="1">
      <alignment horizontal="right" vertical="top"/>
    </xf>
    <xf numFmtId="49" fontId="12" fillId="0" borderId="2" xfId="13" applyNumberFormat="1" applyFont="1" applyFill="1" applyAlignment="1" applyProtection="1">
      <alignment horizontal="center" vertical="top"/>
    </xf>
    <xf numFmtId="49" fontId="16" fillId="0" borderId="1" xfId="9" applyNumberFormat="1" applyFont="1" applyFill="1" applyAlignment="1" applyProtection="1">
      <alignment vertical="top"/>
    </xf>
    <xf numFmtId="49" fontId="12" fillId="0" borderId="1" xfId="2" applyNumberFormat="1" applyFont="1" applyFill="1" applyAlignment="1" applyProtection="1">
      <alignment vertical="top"/>
    </xf>
    <xf numFmtId="49" fontId="13" fillId="0" borderId="0" xfId="0" applyNumberFormat="1" applyFont="1" applyFill="1" applyAlignment="1" applyProtection="1">
      <alignment vertical="top"/>
      <protection locked="0"/>
    </xf>
    <xf numFmtId="49" fontId="14" fillId="0" borderId="1" xfId="2" applyNumberFormat="1" applyFont="1" applyFill="1" applyAlignment="1" applyProtection="1">
      <alignment vertical="top"/>
    </xf>
    <xf numFmtId="0" fontId="12" fillId="0" borderId="1" xfId="10" applyFont="1">
      <alignment horizontal="right"/>
    </xf>
    <xf numFmtId="0" fontId="17" fillId="0" borderId="2" xfId="11" applyNumberFormat="1" applyFont="1" applyFill="1" applyProtection="1">
      <alignment horizontal="center" vertical="center" wrapText="1"/>
    </xf>
    <xf numFmtId="0" fontId="17" fillId="0" borderId="2" xfId="11" applyNumberFormat="1" applyFont="1" applyProtection="1">
      <alignment horizontal="center" vertical="center" wrapText="1"/>
    </xf>
    <xf numFmtId="164" fontId="17" fillId="0" borderId="5" xfId="17" applyNumberFormat="1" applyFont="1" applyFill="1" applyBorder="1" applyAlignment="1" applyProtection="1">
      <alignment horizontal="right" vertical="top" wrapText="1"/>
    </xf>
    <xf numFmtId="49" fontId="17" fillId="0" borderId="1" xfId="2" applyNumberFormat="1" applyFont="1" applyFill="1" applyAlignment="1" applyProtection="1">
      <alignment vertical="top"/>
    </xf>
    <xf numFmtId="49" fontId="17" fillId="0" borderId="2" xfId="13" applyNumberFormat="1" applyFont="1" applyFill="1" applyAlignment="1" applyProtection="1">
      <alignment horizontal="center" vertical="top"/>
    </xf>
    <xf numFmtId="0" fontId="12" fillId="5" borderId="2" xfId="12" applyNumberFormat="1" applyFont="1" applyFill="1" applyProtection="1">
      <alignment vertical="top" wrapText="1"/>
    </xf>
    <xf numFmtId="0" fontId="13" fillId="0" borderId="1" xfId="0" applyFont="1" applyFill="1" applyBorder="1" applyAlignment="1"/>
    <xf numFmtId="0" fontId="20" fillId="0" borderId="6" xfId="16" applyNumberFormat="1" applyFont="1" applyBorder="1" applyAlignment="1" applyProtection="1">
      <alignment horizontal="left" vertical="top"/>
    </xf>
    <xf numFmtId="0" fontId="20" fillId="0" borderId="7" xfId="16" applyFont="1" applyBorder="1" applyAlignment="1">
      <alignment horizontal="left" vertical="top"/>
    </xf>
    <xf numFmtId="0" fontId="20" fillId="0" borderId="8" xfId="16" applyFont="1" applyBorder="1" applyAlignment="1">
      <alignment horizontal="left" vertical="top"/>
    </xf>
    <xf numFmtId="0" fontId="19" fillId="0" borderId="1" xfId="0" applyFont="1" applyBorder="1" applyAlignment="1">
      <alignment horizontal="left" vertical="top" wrapText="1"/>
    </xf>
    <xf numFmtId="0" fontId="13" fillId="0" borderId="0" xfId="0" applyFont="1" applyFill="1" applyProtection="1">
      <protection locked="0"/>
    </xf>
    <xf numFmtId="0" fontId="17" fillId="0" borderId="6" xfId="16" applyNumberFormat="1" applyFont="1" applyBorder="1" applyAlignment="1" applyProtection="1">
      <alignment horizontal="left" vertical="top"/>
    </xf>
    <xf numFmtId="0" fontId="17" fillId="0" borderId="7" xfId="16" applyFont="1" applyBorder="1" applyAlignment="1">
      <alignment horizontal="left" vertical="top"/>
    </xf>
    <xf numFmtId="0" fontId="17" fillId="0" borderId="8" xfId="16" applyFont="1" applyBorder="1" applyAlignment="1">
      <alignment horizontal="left" vertical="top"/>
    </xf>
    <xf numFmtId="0" fontId="12" fillId="0" borderId="1" xfId="10" applyNumberFormat="1" applyFont="1" applyProtection="1">
      <alignment horizontal="right"/>
    </xf>
    <xf numFmtId="0" fontId="12" fillId="0" borderId="1" xfId="10" applyFont="1">
      <alignment horizontal="right"/>
    </xf>
    <xf numFmtId="0" fontId="15" fillId="0" borderId="1" xfId="7" applyNumberFormat="1" applyFont="1" applyAlignment="1" applyProtection="1">
      <alignment horizontal="center"/>
    </xf>
    <xf numFmtId="0" fontId="16" fillId="0" borderId="1" xfId="7" applyNumberFormat="1" applyFont="1" applyAlignment="1" applyProtection="1">
      <alignment horizontal="left" vertical="top" wrapText="1"/>
    </xf>
    <xf numFmtId="0" fontId="13" fillId="0" borderId="0" xfId="0" applyFont="1" applyProtection="1">
      <protection locked="0"/>
    </xf>
  </cellXfs>
  <cellStyles count="35">
    <cellStyle name="br" xfId="22"/>
    <cellStyle name="col" xfId="21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2"/>
  <sheetViews>
    <sheetView showGridLines="0" tabSelected="1" view="pageBreakPreview" zoomScaleSheetLayoutView="100" workbookViewId="0">
      <selection activeCell="A5" sqref="A1:E5"/>
    </sheetView>
  </sheetViews>
  <sheetFormatPr defaultColWidth="8.85546875" defaultRowHeight="15" outlineLevelRow="3"/>
  <cols>
    <col min="1" max="1" width="56.28515625" style="6" customWidth="1"/>
    <col min="2" max="2" width="12.42578125" style="6" customWidth="1"/>
    <col min="3" max="3" width="6.28515625" style="6" customWidth="1"/>
    <col min="4" max="5" width="12.7109375" style="6" customWidth="1"/>
    <col min="6" max="6" width="8.85546875" style="26" customWidth="1"/>
    <col min="7" max="16384" width="8.85546875" style="6"/>
  </cols>
  <sheetData>
    <row r="1" spans="1:6">
      <c r="D1" s="40" t="s">
        <v>357</v>
      </c>
      <c r="E1" s="40"/>
    </row>
    <row r="2" spans="1:6">
      <c r="D2" s="40" t="s">
        <v>358</v>
      </c>
      <c r="E2" s="40"/>
    </row>
    <row r="3" spans="1:6">
      <c r="D3" s="40" t="s">
        <v>359</v>
      </c>
      <c r="E3" s="40"/>
    </row>
    <row r="4" spans="1:6">
      <c r="D4" s="40" t="s">
        <v>362</v>
      </c>
      <c r="E4" s="40"/>
    </row>
    <row r="5" spans="1:6" ht="81.75" customHeight="1">
      <c r="A5" s="39" t="s">
        <v>344</v>
      </c>
      <c r="B5" s="39"/>
      <c r="C5" s="39"/>
      <c r="D5" s="39"/>
      <c r="E5" s="39"/>
      <c r="F5" s="24"/>
    </row>
    <row r="6" spans="1:6" ht="12" hidden="1" customHeight="1">
      <c r="A6" s="9"/>
      <c r="B6" s="7"/>
      <c r="C6" s="7"/>
      <c r="D6" s="21"/>
      <c r="E6" s="35"/>
      <c r="F6" s="25"/>
    </row>
    <row r="7" spans="1:6" ht="36.75" customHeight="1">
      <c r="A7" s="19" t="s">
        <v>206</v>
      </c>
      <c r="B7" s="19" t="s">
        <v>207</v>
      </c>
      <c r="C7" s="19" t="s">
        <v>208</v>
      </c>
      <c r="D7" s="19" t="s">
        <v>325</v>
      </c>
      <c r="E7" s="19" t="s">
        <v>326</v>
      </c>
      <c r="F7" s="25"/>
    </row>
    <row r="8" spans="1:6" s="8" customFormat="1" ht="25.5">
      <c r="A8" s="13" t="s">
        <v>254</v>
      </c>
      <c r="B8" s="14" t="s">
        <v>0</v>
      </c>
      <c r="C8" s="14"/>
      <c r="D8" s="16">
        <f>D9+D16+D19+D30+D40+D43</f>
        <v>1117046.8999999999</v>
      </c>
      <c r="E8" s="16">
        <f>E9+E16+E19+E30+E40+E43</f>
        <v>1191752.9999999998</v>
      </c>
      <c r="F8" s="25"/>
    </row>
    <row r="9" spans="1:6" s="8" customFormat="1" ht="14.25">
      <c r="A9" s="13" t="s">
        <v>1</v>
      </c>
      <c r="B9" s="14" t="s">
        <v>2</v>
      </c>
      <c r="C9" s="14"/>
      <c r="D9" s="16">
        <f>D10+D12+D14</f>
        <v>497336.1</v>
      </c>
      <c r="E9" s="16">
        <f>E10+E12+E14</f>
        <v>506989.3</v>
      </c>
      <c r="F9" s="25"/>
    </row>
    <row r="10" spans="1:6" s="8" customFormat="1" ht="38.25" outlineLevel="1">
      <c r="A10" s="11" t="s">
        <v>255</v>
      </c>
      <c r="B10" s="12" t="s">
        <v>3</v>
      </c>
      <c r="C10" s="12"/>
      <c r="D10" s="15">
        <f>D11</f>
        <v>494197.6</v>
      </c>
      <c r="E10" s="15">
        <f>E11</f>
        <v>501058.8</v>
      </c>
      <c r="F10" s="25"/>
    </row>
    <row r="11" spans="1:6" ht="25.5" outlineLevel="2">
      <c r="A11" s="11" t="s">
        <v>4</v>
      </c>
      <c r="B11" s="12" t="s">
        <v>3</v>
      </c>
      <c r="C11" s="12" t="s">
        <v>5</v>
      </c>
      <c r="D11" s="15">
        <v>494197.6</v>
      </c>
      <c r="E11" s="15">
        <v>501058.8</v>
      </c>
      <c r="F11" s="25"/>
    </row>
    <row r="12" spans="1:6" ht="19.5" customHeight="1" outlineLevel="3">
      <c r="A12" s="11" t="s">
        <v>209</v>
      </c>
      <c r="B12" s="12" t="s">
        <v>6</v>
      </c>
      <c r="C12" s="12"/>
      <c r="D12" s="15">
        <f>D13</f>
        <v>3113.5</v>
      </c>
      <c r="E12" s="15">
        <f>E13</f>
        <v>3430.5</v>
      </c>
      <c r="F12" s="25"/>
    </row>
    <row r="13" spans="1:6" ht="25.5" outlineLevel="2">
      <c r="A13" s="11" t="s">
        <v>4</v>
      </c>
      <c r="B13" s="12" t="s">
        <v>6</v>
      </c>
      <c r="C13" s="12" t="s">
        <v>5</v>
      </c>
      <c r="D13" s="15">
        <v>3113.5</v>
      </c>
      <c r="E13" s="15">
        <v>3430.5</v>
      </c>
      <c r="F13" s="25"/>
    </row>
    <row r="14" spans="1:6" s="8" customFormat="1" ht="31.5" customHeight="1" outlineLevel="3">
      <c r="A14" s="11" t="s">
        <v>162</v>
      </c>
      <c r="B14" s="12" t="s">
        <v>256</v>
      </c>
      <c r="C14" s="12"/>
      <c r="D14" s="15">
        <f>D15</f>
        <v>25</v>
      </c>
      <c r="E14" s="15">
        <f>E15</f>
        <v>2500</v>
      </c>
      <c r="F14" s="25"/>
    </row>
    <row r="15" spans="1:6" s="8" customFormat="1" ht="25.5" outlineLevel="1">
      <c r="A15" s="11" t="s">
        <v>12</v>
      </c>
      <c r="B15" s="12" t="s">
        <v>256</v>
      </c>
      <c r="C15" s="12" t="s">
        <v>13</v>
      </c>
      <c r="D15" s="15">
        <v>25</v>
      </c>
      <c r="E15" s="15">
        <v>2500</v>
      </c>
      <c r="F15" s="25"/>
    </row>
    <row r="16" spans="1:6" s="8" customFormat="1" ht="14.25" outlineLevel="2">
      <c r="A16" s="13" t="s">
        <v>7</v>
      </c>
      <c r="B16" s="14" t="s">
        <v>8</v>
      </c>
      <c r="C16" s="14"/>
      <c r="D16" s="16">
        <f>D17</f>
        <v>361080.8</v>
      </c>
      <c r="E16" s="16">
        <f>E17</f>
        <v>407893</v>
      </c>
      <c r="F16" s="25"/>
    </row>
    <row r="17" spans="1:6" ht="38.25" outlineLevel="3">
      <c r="A17" s="11" t="s">
        <v>210</v>
      </c>
      <c r="B17" s="12" t="s">
        <v>9</v>
      </c>
      <c r="C17" s="12"/>
      <c r="D17" s="15">
        <f>D18</f>
        <v>361080.8</v>
      </c>
      <c r="E17" s="15">
        <f>E18</f>
        <v>407893</v>
      </c>
      <c r="F17" s="25"/>
    </row>
    <row r="18" spans="1:6" ht="25.5" outlineLevel="2">
      <c r="A18" s="11" t="s">
        <v>4</v>
      </c>
      <c r="B18" s="12" t="s">
        <v>9</v>
      </c>
      <c r="C18" s="12" t="s">
        <v>5</v>
      </c>
      <c r="D18" s="15">
        <v>361080.8</v>
      </c>
      <c r="E18" s="15">
        <v>407893</v>
      </c>
      <c r="F18" s="25"/>
    </row>
    <row r="19" spans="1:6" s="8" customFormat="1" ht="25.5" outlineLevel="3">
      <c r="A19" s="13" t="s">
        <v>257</v>
      </c>
      <c r="B19" s="14" t="s">
        <v>16</v>
      </c>
      <c r="C19" s="14"/>
      <c r="D19" s="16">
        <f>D20+D22+D26+D28+D24</f>
        <v>139928.4</v>
      </c>
      <c r="E19" s="16">
        <f>E20+E22+E26+E28+E24</f>
        <v>149123.19999999998</v>
      </c>
      <c r="F19" s="25"/>
    </row>
    <row r="20" spans="1:6" ht="25.5" outlineLevel="3">
      <c r="A20" s="11" t="s">
        <v>17</v>
      </c>
      <c r="B20" s="12" t="s">
        <v>18</v>
      </c>
      <c r="C20" s="12"/>
      <c r="D20" s="15">
        <f>D21</f>
        <v>128788.5</v>
      </c>
      <c r="E20" s="15">
        <f>E21</f>
        <v>135482.4</v>
      </c>
      <c r="F20" s="25"/>
    </row>
    <row r="21" spans="1:6" ht="25.5" outlineLevel="3">
      <c r="A21" s="11" t="s">
        <v>4</v>
      </c>
      <c r="B21" s="12" t="s">
        <v>18</v>
      </c>
      <c r="C21" s="12" t="s">
        <v>5</v>
      </c>
      <c r="D21" s="15">
        <v>128788.5</v>
      </c>
      <c r="E21" s="15">
        <v>135482.4</v>
      </c>
      <c r="F21" s="25"/>
    </row>
    <row r="22" spans="1:6" ht="25.5" outlineLevel="2">
      <c r="A22" s="11" t="s">
        <v>19</v>
      </c>
      <c r="B22" s="12" t="s">
        <v>20</v>
      </c>
      <c r="C22" s="12"/>
      <c r="D22" s="15">
        <f>D23</f>
        <v>9220.7999999999993</v>
      </c>
      <c r="E22" s="15">
        <f>E23</f>
        <v>10620.8</v>
      </c>
      <c r="F22" s="25"/>
    </row>
    <row r="23" spans="1:6" ht="25.5" outlineLevel="3">
      <c r="A23" s="11" t="s">
        <v>4</v>
      </c>
      <c r="B23" s="12" t="s">
        <v>20</v>
      </c>
      <c r="C23" s="12" t="s">
        <v>5</v>
      </c>
      <c r="D23" s="15">
        <v>9220.7999999999993</v>
      </c>
      <c r="E23" s="15">
        <v>10620.8</v>
      </c>
      <c r="F23" s="25"/>
    </row>
    <row r="24" spans="1:6" ht="38.25" outlineLevel="3">
      <c r="A24" s="11" t="s">
        <v>349</v>
      </c>
      <c r="B24" s="23" t="s">
        <v>348</v>
      </c>
      <c r="C24" s="12"/>
      <c r="D24" s="15">
        <f>D25</f>
        <v>0</v>
      </c>
      <c r="E24" s="15">
        <f>E25</f>
        <v>1498.9</v>
      </c>
      <c r="F24" s="25"/>
    </row>
    <row r="25" spans="1:6" ht="25.5" outlineLevel="3">
      <c r="A25" s="11" t="s">
        <v>4</v>
      </c>
      <c r="B25" s="23" t="s">
        <v>348</v>
      </c>
      <c r="C25" s="12">
        <v>600</v>
      </c>
      <c r="D25" s="15">
        <v>0</v>
      </c>
      <c r="E25" s="15">
        <v>1498.9</v>
      </c>
      <c r="F25" s="25"/>
    </row>
    <row r="26" spans="1:6" hidden="1" outlineLevel="3">
      <c r="A26" s="11" t="s">
        <v>258</v>
      </c>
      <c r="B26" s="12" t="s">
        <v>259</v>
      </c>
      <c r="C26" s="12"/>
      <c r="D26" s="15">
        <f>D27</f>
        <v>1521.1</v>
      </c>
      <c r="E26" s="15">
        <f>E27</f>
        <v>1521.1</v>
      </c>
      <c r="F26" s="25"/>
    </row>
    <row r="27" spans="1:6" s="8" customFormat="1" ht="25.5" hidden="1" outlineLevel="3">
      <c r="A27" s="11" t="s">
        <v>100</v>
      </c>
      <c r="B27" s="12" t="s">
        <v>259</v>
      </c>
      <c r="C27" s="12" t="s">
        <v>101</v>
      </c>
      <c r="D27" s="15">
        <v>1521.1</v>
      </c>
      <c r="E27" s="15">
        <v>1521.1</v>
      </c>
      <c r="F27" s="25"/>
    </row>
    <row r="28" spans="1:6" s="8" customFormat="1" ht="14.25" outlineLevel="3">
      <c r="A28" s="11" t="s">
        <v>329</v>
      </c>
      <c r="B28" s="12" t="s">
        <v>331</v>
      </c>
      <c r="C28" s="12"/>
      <c r="D28" s="15">
        <f>D29</f>
        <v>398</v>
      </c>
      <c r="E28" s="15">
        <f>E29</f>
        <v>0</v>
      </c>
      <c r="F28" s="25"/>
    </row>
    <row r="29" spans="1:6" s="8" customFormat="1" ht="25.5" outlineLevel="3">
      <c r="A29" s="11" t="s">
        <v>330</v>
      </c>
      <c r="B29" s="12" t="s">
        <v>331</v>
      </c>
      <c r="C29" s="12">
        <v>400</v>
      </c>
      <c r="D29" s="15">
        <v>398</v>
      </c>
      <c r="E29" s="15">
        <v>0</v>
      </c>
      <c r="F29" s="25"/>
    </row>
    <row r="30" spans="1:6" s="8" customFormat="1" ht="25.5" outlineLevel="1">
      <c r="A30" s="13" t="s">
        <v>21</v>
      </c>
      <c r="B30" s="14" t="s">
        <v>22</v>
      </c>
      <c r="C30" s="14"/>
      <c r="D30" s="16">
        <f>D31+D34</f>
        <v>27629.1</v>
      </c>
      <c r="E30" s="16">
        <f>E31+E34</f>
        <v>28110.899999999998</v>
      </c>
      <c r="F30" s="25"/>
    </row>
    <row r="31" spans="1:6" ht="51" hidden="1" outlineLevel="2">
      <c r="A31" s="11" t="s">
        <v>260</v>
      </c>
      <c r="B31" s="12" t="s">
        <v>23</v>
      </c>
      <c r="C31" s="12"/>
      <c r="D31" s="15">
        <f>D32+D33</f>
        <v>4444.3</v>
      </c>
      <c r="E31" s="15">
        <f>E32+E33</f>
        <v>4444.3</v>
      </c>
      <c r="F31" s="25"/>
    </row>
    <row r="32" spans="1:6" ht="51" hidden="1" outlineLevel="3">
      <c r="A32" s="11" t="s">
        <v>10</v>
      </c>
      <c r="B32" s="12" t="s">
        <v>23</v>
      </c>
      <c r="C32" s="12" t="s">
        <v>11</v>
      </c>
      <c r="D32" s="15">
        <v>4362.2</v>
      </c>
      <c r="E32" s="15">
        <v>4362.2</v>
      </c>
      <c r="F32" s="25"/>
    </row>
    <row r="33" spans="1:6" ht="25.5" hidden="1" outlineLevel="2">
      <c r="A33" s="11" t="s">
        <v>12</v>
      </c>
      <c r="B33" s="12" t="s">
        <v>23</v>
      </c>
      <c r="C33" s="12" t="s">
        <v>13</v>
      </c>
      <c r="D33" s="15">
        <v>82.1</v>
      </c>
      <c r="E33" s="15">
        <v>82.1</v>
      </c>
      <c r="F33" s="25"/>
    </row>
    <row r="34" spans="1:6" s="8" customFormat="1" ht="31.5" customHeight="1" outlineLevel="3">
      <c r="A34" s="11" t="s">
        <v>211</v>
      </c>
      <c r="B34" s="12" t="s">
        <v>24</v>
      </c>
      <c r="C34" s="12"/>
      <c r="D34" s="15">
        <f>D35+D36+D39+D38+D37</f>
        <v>23184.799999999999</v>
      </c>
      <c r="E34" s="15">
        <f>E35+E36+E39+E38+E37</f>
        <v>23666.6</v>
      </c>
      <c r="F34" s="25"/>
    </row>
    <row r="35" spans="1:6" s="8" customFormat="1" ht="51" outlineLevel="1">
      <c r="A35" s="11" t="s">
        <v>10</v>
      </c>
      <c r="B35" s="12" t="s">
        <v>24</v>
      </c>
      <c r="C35" s="12" t="s">
        <v>11</v>
      </c>
      <c r="D35" s="15">
        <v>17986</v>
      </c>
      <c r="E35" s="15">
        <v>18113.8</v>
      </c>
      <c r="F35" s="27"/>
    </row>
    <row r="36" spans="1:6" ht="25.5" outlineLevel="2">
      <c r="A36" s="11" t="s">
        <v>12</v>
      </c>
      <c r="B36" s="12" t="s">
        <v>24</v>
      </c>
      <c r="C36" s="12" t="s">
        <v>13</v>
      </c>
      <c r="D36" s="15">
        <v>1024.3</v>
      </c>
      <c r="E36" s="15">
        <v>1062.3</v>
      </c>
      <c r="F36" s="27"/>
    </row>
    <row r="37" spans="1:6" ht="15.75" outlineLevel="2">
      <c r="A37" s="11" t="s">
        <v>33</v>
      </c>
      <c r="B37" s="12" t="s">
        <v>24</v>
      </c>
      <c r="C37" s="12">
        <v>300</v>
      </c>
      <c r="D37" s="15">
        <v>0</v>
      </c>
      <c r="E37" s="15">
        <v>225</v>
      </c>
      <c r="F37" s="27"/>
    </row>
    <row r="38" spans="1:6" ht="25.5" outlineLevel="2">
      <c r="A38" s="11" t="s">
        <v>4</v>
      </c>
      <c r="B38" s="12" t="s">
        <v>24</v>
      </c>
      <c r="C38" s="12">
        <v>600</v>
      </c>
      <c r="D38" s="15">
        <v>4166.5</v>
      </c>
      <c r="E38" s="15">
        <v>4257.5</v>
      </c>
      <c r="F38" s="25"/>
    </row>
    <row r="39" spans="1:6" hidden="1" outlineLevel="3">
      <c r="A39" s="11" t="s">
        <v>14</v>
      </c>
      <c r="B39" s="12" t="s">
        <v>24</v>
      </c>
      <c r="C39" s="12" t="s">
        <v>15</v>
      </c>
      <c r="D39" s="15">
        <v>8</v>
      </c>
      <c r="E39" s="15">
        <v>8</v>
      </c>
      <c r="F39" s="25"/>
    </row>
    <row r="40" spans="1:6" s="8" customFormat="1" ht="14.25" outlineLevel="3">
      <c r="A40" s="13" t="s">
        <v>25</v>
      </c>
      <c r="B40" s="14" t="s">
        <v>26</v>
      </c>
      <c r="C40" s="14"/>
      <c r="D40" s="16">
        <f>D41</f>
        <v>76098.7</v>
      </c>
      <c r="E40" s="16">
        <f>E41</f>
        <v>79617.7</v>
      </c>
      <c r="F40" s="25"/>
    </row>
    <row r="41" spans="1:6" ht="38.25" outlineLevel="2">
      <c r="A41" s="11" t="s">
        <v>212</v>
      </c>
      <c r="B41" s="12" t="s">
        <v>27</v>
      </c>
      <c r="C41" s="12"/>
      <c r="D41" s="15">
        <f>D42</f>
        <v>76098.7</v>
      </c>
      <c r="E41" s="15">
        <f>E42</f>
        <v>79617.7</v>
      </c>
      <c r="F41" s="25"/>
    </row>
    <row r="42" spans="1:6" ht="25.5" outlineLevel="3">
      <c r="A42" s="11" t="s">
        <v>4</v>
      </c>
      <c r="B42" s="12" t="s">
        <v>27</v>
      </c>
      <c r="C42" s="12" t="s">
        <v>5</v>
      </c>
      <c r="D42" s="15">
        <v>76098.7</v>
      </c>
      <c r="E42" s="15">
        <v>79617.7</v>
      </c>
      <c r="F42" s="25"/>
    </row>
    <row r="43" spans="1:6" s="8" customFormat="1" ht="25.5" outlineLevel="3">
      <c r="A43" s="13" t="s">
        <v>28</v>
      </c>
      <c r="B43" s="14" t="s">
        <v>29</v>
      </c>
      <c r="C43" s="14"/>
      <c r="D43" s="16">
        <f>D44+D46+D48+D50+D53</f>
        <v>14973.8</v>
      </c>
      <c r="E43" s="16">
        <f>E44+E46+E48+E50+E53</f>
        <v>20018.900000000001</v>
      </c>
      <c r="F43" s="25"/>
    </row>
    <row r="44" spans="1:6" s="8" customFormat="1" ht="38.25" outlineLevel="3">
      <c r="A44" s="11" t="s">
        <v>213</v>
      </c>
      <c r="B44" s="12" t="s">
        <v>30</v>
      </c>
      <c r="C44" s="12"/>
      <c r="D44" s="15">
        <f>D45</f>
        <v>3387.1</v>
      </c>
      <c r="E44" s="15">
        <f>E45</f>
        <v>6832.8</v>
      </c>
      <c r="F44" s="25"/>
    </row>
    <row r="45" spans="1:6" s="8" customFormat="1" ht="25.5" outlineLevel="1">
      <c r="A45" s="11" t="s">
        <v>4</v>
      </c>
      <c r="B45" s="12" t="s">
        <v>30</v>
      </c>
      <c r="C45" s="12" t="s">
        <v>5</v>
      </c>
      <c r="D45" s="15">
        <v>3387.1</v>
      </c>
      <c r="E45" s="15">
        <v>6832.8</v>
      </c>
      <c r="F45" s="25"/>
    </row>
    <row r="46" spans="1:6" ht="38.25" outlineLevel="2">
      <c r="A46" s="11" t="s">
        <v>31</v>
      </c>
      <c r="B46" s="12" t="s">
        <v>32</v>
      </c>
      <c r="C46" s="12"/>
      <c r="D46" s="15">
        <f>D47</f>
        <v>5426.5</v>
      </c>
      <c r="E46" s="15">
        <f>E47</f>
        <v>4376.5</v>
      </c>
      <c r="F46" s="25"/>
    </row>
    <row r="47" spans="1:6" s="8" customFormat="1" ht="14.25" outlineLevel="3">
      <c r="A47" s="11" t="s">
        <v>33</v>
      </c>
      <c r="B47" s="12" t="s">
        <v>32</v>
      </c>
      <c r="C47" s="12" t="s">
        <v>34</v>
      </c>
      <c r="D47" s="15">
        <v>5426.5</v>
      </c>
      <c r="E47" s="15">
        <v>4376.5</v>
      </c>
      <c r="F47" s="25"/>
    </row>
    <row r="48" spans="1:6" s="8" customFormat="1" ht="14.25" outlineLevel="1">
      <c r="A48" s="11" t="s">
        <v>35</v>
      </c>
      <c r="B48" s="12" t="s">
        <v>36</v>
      </c>
      <c r="C48" s="12"/>
      <c r="D48" s="15">
        <f>D49</f>
        <v>6125.2</v>
      </c>
      <c r="E48" s="15">
        <f>E49</f>
        <v>8774.6</v>
      </c>
      <c r="F48" s="25"/>
    </row>
    <row r="49" spans="1:6" ht="25.5" outlineLevel="2">
      <c r="A49" s="11" t="s">
        <v>4</v>
      </c>
      <c r="B49" s="12" t="s">
        <v>36</v>
      </c>
      <c r="C49" s="12" t="s">
        <v>5</v>
      </c>
      <c r="D49" s="15">
        <v>6125.2</v>
      </c>
      <c r="E49" s="15">
        <v>8774.6</v>
      </c>
      <c r="F49" s="25"/>
    </row>
    <row r="50" spans="1:6" ht="25.5" hidden="1" outlineLevel="3">
      <c r="A50" s="11" t="s">
        <v>37</v>
      </c>
      <c r="B50" s="12" t="s">
        <v>38</v>
      </c>
      <c r="C50" s="12"/>
      <c r="D50" s="15">
        <f>D51+D52</f>
        <v>6.3</v>
      </c>
      <c r="E50" s="15">
        <f>E51+E52</f>
        <v>6.3</v>
      </c>
      <c r="F50" s="25"/>
    </row>
    <row r="51" spans="1:6" ht="25.5" hidden="1" outlineLevel="2">
      <c r="A51" s="11" t="s">
        <v>12</v>
      </c>
      <c r="B51" s="12" t="s">
        <v>38</v>
      </c>
      <c r="C51" s="12" t="s">
        <v>13</v>
      </c>
      <c r="D51" s="15">
        <v>1.3</v>
      </c>
      <c r="E51" s="15">
        <v>1.3</v>
      </c>
      <c r="F51" s="25"/>
    </row>
    <row r="52" spans="1:6" ht="25.5" hidden="1" outlineLevel="3">
      <c r="A52" s="11" t="s">
        <v>4</v>
      </c>
      <c r="B52" s="12" t="s">
        <v>38</v>
      </c>
      <c r="C52" s="12" t="s">
        <v>5</v>
      </c>
      <c r="D52" s="15">
        <v>5</v>
      </c>
      <c r="E52" s="15">
        <v>5</v>
      </c>
      <c r="F52" s="25"/>
    </row>
    <row r="53" spans="1:6" ht="25.5" hidden="1" outlineLevel="2">
      <c r="A53" s="11" t="s">
        <v>214</v>
      </c>
      <c r="B53" s="12" t="s">
        <v>39</v>
      </c>
      <c r="C53" s="12"/>
      <c r="D53" s="15">
        <f>D54</f>
        <v>28.7</v>
      </c>
      <c r="E53" s="15">
        <f>E54</f>
        <v>28.7</v>
      </c>
      <c r="F53" s="25"/>
    </row>
    <row r="54" spans="1:6" ht="25.5" hidden="1" outlineLevel="3">
      <c r="A54" s="11" t="s">
        <v>12</v>
      </c>
      <c r="B54" s="12" t="s">
        <v>39</v>
      </c>
      <c r="C54" s="12" t="s">
        <v>13</v>
      </c>
      <c r="D54" s="15">
        <v>28.7</v>
      </c>
      <c r="E54" s="15">
        <v>28.7</v>
      </c>
      <c r="F54" s="25"/>
    </row>
    <row r="55" spans="1:6" s="8" customFormat="1" ht="38.25" outlineLevel="2" collapsed="1">
      <c r="A55" s="13" t="s">
        <v>261</v>
      </c>
      <c r="B55" s="14" t="s">
        <v>40</v>
      </c>
      <c r="C55" s="14"/>
      <c r="D55" s="16">
        <f>D58+D61+D56</f>
        <v>77723.100000000006</v>
      </c>
      <c r="E55" s="16">
        <f>E58+E61+E56</f>
        <v>86891</v>
      </c>
      <c r="F55" s="25"/>
    </row>
    <row r="56" spans="1:6" s="8" customFormat="1" ht="25.5" outlineLevel="2">
      <c r="A56" s="11" t="s">
        <v>363</v>
      </c>
      <c r="B56" s="23" t="s">
        <v>365</v>
      </c>
      <c r="C56" s="12"/>
      <c r="D56" s="15">
        <f>D57</f>
        <v>0</v>
      </c>
      <c r="E56" s="15">
        <f>E57</f>
        <v>11300</v>
      </c>
      <c r="F56" s="25"/>
    </row>
    <row r="57" spans="1:6" s="8" customFormat="1" ht="25.5" outlineLevel="2">
      <c r="A57" s="17" t="s">
        <v>364</v>
      </c>
      <c r="B57" s="23" t="s">
        <v>365</v>
      </c>
      <c r="C57" s="12">
        <v>400</v>
      </c>
      <c r="D57" s="15">
        <v>0</v>
      </c>
      <c r="E57" s="15">
        <v>11300</v>
      </c>
      <c r="F57" s="25"/>
    </row>
    <row r="58" spans="1:6" ht="38.25" outlineLevel="3">
      <c r="A58" s="11" t="s">
        <v>241</v>
      </c>
      <c r="B58" s="12" t="s">
        <v>41</v>
      </c>
      <c r="C58" s="12"/>
      <c r="D58" s="15">
        <f>D59+D60</f>
        <v>150</v>
      </c>
      <c r="E58" s="15">
        <f>E59+E60</f>
        <v>206</v>
      </c>
      <c r="F58" s="25"/>
    </row>
    <row r="59" spans="1:6" ht="25.5" outlineLevel="3">
      <c r="A59" s="11" t="s">
        <v>12</v>
      </c>
      <c r="B59" s="12" t="s">
        <v>41</v>
      </c>
      <c r="C59" s="12" t="s">
        <v>13</v>
      </c>
      <c r="D59" s="15">
        <v>20</v>
      </c>
      <c r="E59" s="15">
        <v>46</v>
      </c>
      <c r="F59" s="25"/>
    </row>
    <row r="60" spans="1:6" ht="25.5" outlineLevel="2">
      <c r="A60" s="11" t="s">
        <v>4</v>
      </c>
      <c r="B60" s="12" t="s">
        <v>41</v>
      </c>
      <c r="C60" s="12" t="s">
        <v>5</v>
      </c>
      <c r="D60" s="15">
        <v>130</v>
      </c>
      <c r="E60" s="15">
        <v>160</v>
      </c>
      <c r="F60" s="25"/>
    </row>
    <row r="61" spans="1:6" s="8" customFormat="1" ht="25.5" outlineLevel="3">
      <c r="A61" s="11" t="s">
        <v>42</v>
      </c>
      <c r="B61" s="12" t="s">
        <v>43</v>
      </c>
      <c r="C61" s="12"/>
      <c r="D61" s="15">
        <f>D62</f>
        <v>77573.100000000006</v>
      </c>
      <c r="E61" s="15">
        <f>E62</f>
        <v>75385</v>
      </c>
      <c r="F61" s="25"/>
    </row>
    <row r="62" spans="1:6" s="8" customFormat="1" ht="25.5">
      <c r="A62" s="11" t="s">
        <v>4</v>
      </c>
      <c r="B62" s="12" t="s">
        <v>43</v>
      </c>
      <c r="C62" s="12" t="s">
        <v>5</v>
      </c>
      <c r="D62" s="15">
        <v>77573.100000000006</v>
      </c>
      <c r="E62" s="15">
        <v>75385</v>
      </c>
      <c r="F62" s="25"/>
    </row>
    <row r="63" spans="1:6" s="8" customFormat="1" ht="14.25" outlineLevel="2">
      <c r="A63" s="13" t="s">
        <v>262</v>
      </c>
      <c r="B63" s="14" t="s">
        <v>44</v>
      </c>
      <c r="C63" s="14"/>
      <c r="D63" s="16">
        <f>D64+D70+D79+D82</f>
        <v>171362.80000000002</v>
      </c>
      <c r="E63" s="16">
        <f>E64+E70+E79+E82</f>
        <v>172668.1</v>
      </c>
      <c r="F63" s="25"/>
    </row>
    <row r="64" spans="1:6" s="8" customFormat="1" ht="25.5" outlineLevel="3">
      <c r="A64" s="13" t="s">
        <v>263</v>
      </c>
      <c r="B64" s="14" t="s">
        <v>45</v>
      </c>
      <c r="C64" s="14"/>
      <c r="D64" s="16">
        <f>D65+D68</f>
        <v>76949.3</v>
      </c>
      <c r="E64" s="16">
        <f>E65+E68</f>
        <v>75482.899999999994</v>
      </c>
      <c r="F64" s="25"/>
    </row>
    <row r="65" spans="1:6" ht="25.5" outlineLevel="3">
      <c r="A65" s="11" t="s">
        <v>215</v>
      </c>
      <c r="B65" s="12" t="s">
        <v>46</v>
      </c>
      <c r="C65" s="12"/>
      <c r="D65" s="15">
        <f>D66+D67</f>
        <v>433</v>
      </c>
      <c r="E65" s="15">
        <f>E66+E67</f>
        <v>1686.4</v>
      </c>
      <c r="F65" s="25"/>
    </row>
    <row r="66" spans="1:6" ht="25.5" outlineLevel="2">
      <c r="A66" s="11" t="s">
        <v>12</v>
      </c>
      <c r="B66" s="12" t="s">
        <v>46</v>
      </c>
      <c r="C66" s="12" t="s">
        <v>13</v>
      </c>
      <c r="D66" s="15">
        <v>29</v>
      </c>
      <c r="E66" s="15">
        <v>982.3</v>
      </c>
      <c r="F66" s="25"/>
    </row>
    <row r="67" spans="1:6" s="8" customFormat="1" ht="25.5" outlineLevel="3">
      <c r="A67" s="11" t="s">
        <v>4</v>
      </c>
      <c r="B67" s="12" t="s">
        <v>46</v>
      </c>
      <c r="C67" s="12" t="s">
        <v>5</v>
      </c>
      <c r="D67" s="15">
        <v>404</v>
      </c>
      <c r="E67" s="15">
        <v>704.1</v>
      </c>
      <c r="F67" s="25"/>
    </row>
    <row r="68" spans="1:6" s="8" customFormat="1" ht="25.5">
      <c r="A68" s="11" t="s">
        <v>216</v>
      </c>
      <c r="B68" s="12" t="s">
        <v>47</v>
      </c>
      <c r="C68" s="12"/>
      <c r="D68" s="15">
        <f>D69</f>
        <v>76516.3</v>
      </c>
      <c r="E68" s="15">
        <f>E69</f>
        <v>73796.5</v>
      </c>
      <c r="F68" s="25"/>
    </row>
    <row r="69" spans="1:6" s="8" customFormat="1" ht="25.5" outlineLevel="1">
      <c r="A69" s="11" t="s">
        <v>4</v>
      </c>
      <c r="B69" s="12" t="s">
        <v>47</v>
      </c>
      <c r="C69" s="12" t="s">
        <v>5</v>
      </c>
      <c r="D69" s="15">
        <v>76516.3</v>
      </c>
      <c r="E69" s="15">
        <v>73796.5</v>
      </c>
      <c r="F69" s="25"/>
    </row>
    <row r="70" spans="1:6" s="8" customFormat="1" ht="14.25" outlineLevel="2">
      <c r="A70" s="13" t="s">
        <v>217</v>
      </c>
      <c r="B70" s="14" t="s">
        <v>48</v>
      </c>
      <c r="C70" s="14"/>
      <c r="D70" s="16">
        <f>D71+D73+D75+D77</f>
        <v>35250.400000000001</v>
      </c>
      <c r="E70" s="16">
        <f>E71+E73+E75+E77</f>
        <v>35055.1</v>
      </c>
      <c r="F70" s="25"/>
    </row>
    <row r="71" spans="1:6" outlineLevel="3">
      <c r="A71" s="11" t="s">
        <v>242</v>
      </c>
      <c r="B71" s="12" t="s">
        <v>49</v>
      </c>
      <c r="C71" s="12"/>
      <c r="D71" s="15">
        <f>D72</f>
        <v>28569.4</v>
      </c>
      <c r="E71" s="15">
        <f>E72</f>
        <v>28374.1</v>
      </c>
      <c r="F71" s="25"/>
    </row>
    <row r="72" spans="1:6" ht="25.5" outlineLevel="3">
      <c r="A72" s="11" t="s">
        <v>4</v>
      </c>
      <c r="B72" s="12" t="s">
        <v>49</v>
      </c>
      <c r="C72" s="12" t="s">
        <v>5</v>
      </c>
      <c r="D72" s="15">
        <v>28569.4</v>
      </c>
      <c r="E72" s="15">
        <v>28374.1</v>
      </c>
      <c r="F72" s="25"/>
    </row>
    <row r="73" spans="1:6" hidden="1" outlineLevel="2">
      <c r="A73" s="11" t="s">
        <v>218</v>
      </c>
      <c r="B73" s="12" t="s">
        <v>50</v>
      </c>
      <c r="C73" s="12"/>
      <c r="D73" s="15">
        <f>D74</f>
        <v>1</v>
      </c>
      <c r="E73" s="15">
        <f>E74</f>
        <v>1</v>
      </c>
      <c r="F73" s="25"/>
    </row>
    <row r="74" spans="1:6" s="8" customFormat="1" ht="25.5" hidden="1" outlineLevel="3">
      <c r="A74" s="11" t="s">
        <v>4</v>
      </c>
      <c r="B74" s="12" t="s">
        <v>50</v>
      </c>
      <c r="C74" s="12" t="s">
        <v>5</v>
      </c>
      <c r="D74" s="15">
        <v>1</v>
      </c>
      <c r="E74" s="15">
        <v>1</v>
      </c>
      <c r="F74" s="25"/>
    </row>
    <row r="75" spans="1:6" s="8" customFormat="1" ht="51" hidden="1" outlineLevel="1">
      <c r="A75" s="11" t="s">
        <v>243</v>
      </c>
      <c r="B75" s="12" t="s">
        <v>51</v>
      </c>
      <c r="C75" s="12"/>
      <c r="D75" s="15">
        <f>D76</f>
        <v>0</v>
      </c>
      <c r="E75" s="15">
        <f>E76</f>
        <v>0</v>
      </c>
      <c r="F75" s="25"/>
    </row>
    <row r="76" spans="1:6" ht="25.5" hidden="1" outlineLevel="2">
      <c r="A76" s="11" t="s">
        <v>4</v>
      </c>
      <c r="B76" s="12" t="s">
        <v>51</v>
      </c>
      <c r="C76" s="12" t="s">
        <v>5</v>
      </c>
      <c r="D76" s="15">
        <v>0</v>
      </c>
      <c r="E76" s="15">
        <v>0</v>
      </c>
      <c r="F76" s="25"/>
    </row>
    <row r="77" spans="1:6" hidden="1" outlineLevel="2">
      <c r="A77" s="11" t="s">
        <v>329</v>
      </c>
      <c r="B77" s="12" t="s">
        <v>333</v>
      </c>
      <c r="C77" s="12"/>
      <c r="D77" s="15">
        <f>D78</f>
        <v>6680</v>
      </c>
      <c r="E77" s="15">
        <f>E78</f>
        <v>6680</v>
      </c>
      <c r="F77" s="25"/>
    </row>
    <row r="78" spans="1:6" ht="25.5" hidden="1" outlineLevel="2">
      <c r="A78" s="11" t="s">
        <v>332</v>
      </c>
      <c r="B78" s="12" t="s">
        <v>333</v>
      </c>
      <c r="C78" s="12">
        <v>600</v>
      </c>
      <c r="D78" s="15">
        <v>6680</v>
      </c>
      <c r="E78" s="15">
        <v>6680</v>
      </c>
      <c r="F78" s="25"/>
    </row>
    <row r="79" spans="1:6" s="8" customFormat="1" ht="14.25" outlineLevel="3">
      <c r="A79" s="13" t="s">
        <v>219</v>
      </c>
      <c r="B79" s="14" t="s">
        <v>52</v>
      </c>
      <c r="C79" s="14"/>
      <c r="D79" s="16">
        <f>D80</f>
        <v>10903.5</v>
      </c>
      <c r="E79" s="16">
        <f>E80</f>
        <v>10788.8</v>
      </c>
      <c r="F79" s="25"/>
    </row>
    <row r="80" spans="1:6" outlineLevel="2">
      <c r="A80" s="11" t="s">
        <v>53</v>
      </c>
      <c r="B80" s="12" t="s">
        <v>54</v>
      </c>
      <c r="C80" s="12"/>
      <c r="D80" s="15">
        <f>D81</f>
        <v>10903.5</v>
      </c>
      <c r="E80" s="15">
        <f>E81</f>
        <v>10788.8</v>
      </c>
      <c r="F80" s="25"/>
    </row>
    <row r="81" spans="1:6" ht="25.5" outlineLevel="3">
      <c r="A81" s="11" t="s">
        <v>4</v>
      </c>
      <c r="B81" s="12" t="s">
        <v>54</v>
      </c>
      <c r="C81" s="12" t="s">
        <v>5</v>
      </c>
      <c r="D81" s="15">
        <v>10903.5</v>
      </c>
      <c r="E81" s="15">
        <v>10788.8</v>
      </c>
      <c r="F81" s="25"/>
    </row>
    <row r="82" spans="1:6" s="8" customFormat="1" ht="25.5" outlineLevel="2">
      <c r="A82" s="13" t="s">
        <v>55</v>
      </c>
      <c r="B82" s="14" t="s">
        <v>56</v>
      </c>
      <c r="C82" s="14"/>
      <c r="D82" s="16">
        <f>D83+D86+D90+D92+D96</f>
        <v>48259.6</v>
      </c>
      <c r="E82" s="16">
        <f>E83+E86+E90+E92+E96</f>
        <v>51341.3</v>
      </c>
      <c r="F82" s="25"/>
    </row>
    <row r="83" spans="1:6" s="8" customFormat="1" ht="51" outlineLevel="3">
      <c r="A83" s="11" t="s">
        <v>264</v>
      </c>
      <c r="B83" s="12" t="s">
        <v>57</v>
      </c>
      <c r="C83" s="12"/>
      <c r="D83" s="15">
        <f>D84+D85</f>
        <v>3605.8</v>
      </c>
      <c r="E83" s="15">
        <f>E84+E85</f>
        <v>3605.7999999999997</v>
      </c>
      <c r="F83" s="25"/>
    </row>
    <row r="84" spans="1:6" s="8" customFormat="1" ht="51" outlineLevel="1">
      <c r="A84" s="11" t="s">
        <v>10</v>
      </c>
      <c r="B84" s="12" t="s">
        <v>57</v>
      </c>
      <c r="C84" s="12" t="s">
        <v>11</v>
      </c>
      <c r="D84" s="15">
        <v>3538.3</v>
      </c>
      <c r="E84" s="15">
        <v>3541.2</v>
      </c>
      <c r="F84" s="25"/>
    </row>
    <row r="85" spans="1:6" ht="25.5" outlineLevel="2">
      <c r="A85" s="11" t="s">
        <v>12</v>
      </c>
      <c r="B85" s="12" t="s">
        <v>57</v>
      </c>
      <c r="C85" s="12" t="s">
        <v>13</v>
      </c>
      <c r="D85" s="15">
        <v>67.5</v>
      </c>
      <c r="E85" s="15">
        <v>64.599999999999994</v>
      </c>
      <c r="F85" s="25"/>
    </row>
    <row r="86" spans="1:6" s="8" customFormat="1" ht="51" outlineLevel="3">
      <c r="A86" s="11" t="s">
        <v>220</v>
      </c>
      <c r="B86" s="12" t="s">
        <v>58</v>
      </c>
      <c r="C86" s="12"/>
      <c r="D86" s="15">
        <f>D87+D88+D89</f>
        <v>981.80000000000007</v>
      </c>
      <c r="E86" s="15">
        <f>E87+E88+E89</f>
        <v>1981.2</v>
      </c>
      <c r="F86" s="25"/>
    </row>
    <row r="87" spans="1:6" s="8" customFormat="1" ht="51" outlineLevel="1">
      <c r="A87" s="11" t="s">
        <v>10</v>
      </c>
      <c r="B87" s="12" t="s">
        <v>58</v>
      </c>
      <c r="C87" s="12" t="s">
        <v>11</v>
      </c>
      <c r="D87" s="15">
        <v>979</v>
      </c>
      <c r="E87" s="15">
        <v>1978.4</v>
      </c>
      <c r="F87" s="25"/>
    </row>
    <row r="88" spans="1:6" s="8" customFormat="1" ht="25.5" hidden="1" outlineLevel="2">
      <c r="A88" s="11" t="s">
        <v>12</v>
      </c>
      <c r="B88" s="12" t="s">
        <v>58</v>
      </c>
      <c r="C88" s="12" t="s">
        <v>13</v>
      </c>
      <c r="D88" s="15">
        <v>0.6</v>
      </c>
      <c r="E88" s="15">
        <v>0.6</v>
      </c>
      <c r="F88" s="25"/>
    </row>
    <row r="89" spans="1:6" s="8" customFormat="1" ht="14.25" hidden="1" outlineLevel="2">
      <c r="A89" s="17" t="s">
        <v>334</v>
      </c>
      <c r="B89" s="12" t="s">
        <v>58</v>
      </c>
      <c r="C89" s="12">
        <v>800</v>
      </c>
      <c r="D89" s="15">
        <v>2.2000000000000002</v>
      </c>
      <c r="E89" s="15">
        <v>2.2000000000000002</v>
      </c>
      <c r="F89" s="25"/>
    </row>
    <row r="90" spans="1:6" hidden="1" outlineLevel="3">
      <c r="A90" s="11" t="s">
        <v>155</v>
      </c>
      <c r="B90" s="12" t="s">
        <v>59</v>
      </c>
      <c r="C90" s="12"/>
      <c r="D90" s="15">
        <f>D91</f>
        <v>1256</v>
      </c>
      <c r="E90" s="15">
        <f>E91</f>
        <v>1256</v>
      </c>
      <c r="F90" s="25"/>
    </row>
    <row r="91" spans="1:6" ht="25.5" hidden="1" outlineLevel="3">
      <c r="A91" s="11" t="s">
        <v>4</v>
      </c>
      <c r="B91" s="12" t="s">
        <v>59</v>
      </c>
      <c r="C91" s="12" t="s">
        <v>5</v>
      </c>
      <c r="D91" s="15">
        <v>1256</v>
      </c>
      <c r="E91" s="15">
        <v>1256</v>
      </c>
      <c r="F91" s="25"/>
    </row>
    <row r="92" spans="1:6" ht="25.5" outlineLevel="2" collapsed="1">
      <c r="A92" s="11" t="s">
        <v>60</v>
      </c>
      <c r="B92" s="12" t="s">
        <v>61</v>
      </c>
      <c r="C92" s="12"/>
      <c r="D92" s="15">
        <f>D93+D95+D94</f>
        <v>2210</v>
      </c>
      <c r="E92" s="15">
        <f>E93+E95+E94</f>
        <v>3890.2</v>
      </c>
      <c r="F92" s="25"/>
    </row>
    <row r="93" spans="1:6" ht="25.5" outlineLevel="3">
      <c r="A93" s="11" t="s">
        <v>12</v>
      </c>
      <c r="B93" s="23" t="s">
        <v>61</v>
      </c>
      <c r="C93" s="12" t="s">
        <v>13</v>
      </c>
      <c r="D93" s="15">
        <v>300</v>
      </c>
      <c r="E93" s="15">
        <v>0</v>
      </c>
      <c r="F93" s="25"/>
    </row>
    <row r="94" spans="1:6" ht="25.5" hidden="1" outlineLevel="3">
      <c r="A94" s="11" t="s">
        <v>330</v>
      </c>
      <c r="B94" s="23" t="s">
        <v>61</v>
      </c>
      <c r="C94" s="12">
        <v>400</v>
      </c>
      <c r="D94" s="15">
        <v>1900</v>
      </c>
      <c r="E94" s="15">
        <v>1900</v>
      </c>
      <c r="F94" s="25"/>
    </row>
    <row r="95" spans="1:6" s="8" customFormat="1" ht="25.5" outlineLevel="3">
      <c r="A95" s="11" t="s">
        <v>4</v>
      </c>
      <c r="B95" s="12" t="s">
        <v>61</v>
      </c>
      <c r="C95" s="12" t="s">
        <v>5</v>
      </c>
      <c r="D95" s="15">
        <v>10</v>
      </c>
      <c r="E95" s="15">
        <v>1990.2</v>
      </c>
      <c r="F95" s="25"/>
    </row>
    <row r="96" spans="1:6" outlineLevel="3">
      <c r="A96" s="11" t="s">
        <v>329</v>
      </c>
      <c r="B96" s="12" t="s">
        <v>343</v>
      </c>
      <c r="C96" s="12"/>
      <c r="D96" s="15">
        <f>D97</f>
        <v>40206</v>
      </c>
      <c r="E96" s="15">
        <f>E97</f>
        <v>40608.1</v>
      </c>
      <c r="F96" s="25"/>
    </row>
    <row r="97" spans="1:6" ht="25.5" outlineLevel="3">
      <c r="A97" s="11" t="s">
        <v>330</v>
      </c>
      <c r="B97" s="12" t="s">
        <v>343</v>
      </c>
      <c r="C97" s="12">
        <v>400</v>
      </c>
      <c r="D97" s="15">
        <v>40206</v>
      </c>
      <c r="E97" s="15">
        <v>40608.1</v>
      </c>
      <c r="F97" s="25"/>
    </row>
    <row r="98" spans="1:6" s="8" customFormat="1" ht="25.5" outlineLevel="2">
      <c r="A98" s="13" t="s">
        <v>265</v>
      </c>
      <c r="B98" s="14" t="s">
        <v>62</v>
      </c>
      <c r="C98" s="14"/>
      <c r="D98" s="16">
        <f>D99+D111+D118</f>
        <v>41562.6</v>
      </c>
      <c r="E98" s="16">
        <f>E99+E111+E118</f>
        <v>40662.6</v>
      </c>
      <c r="F98" s="25"/>
    </row>
    <row r="99" spans="1:6" s="8" customFormat="1" ht="14.25" outlineLevel="3">
      <c r="A99" s="13" t="s">
        <v>63</v>
      </c>
      <c r="B99" s="14" t="s">
        <v>64</v>
      </c>
      <c r="C99" s="14"/>
      <c r="D99" s="16">
        <f>D100+D102+D104+D106+D108</f>
        <v>36625.5</v>
      </c>
      <c r="E99" s="16">
        <f>E100+E102+E104+E106+E108</f>
        <v>35541.5</v>
      </c>
      <c r="F99" s="25"/>
    </row>
    <row r="100" spans="1:6" ht="25.5" hidden="1" outlineLevel="2">
      <c r="A100" s="11" t="s">
        <v>65</v>
      </c>
      <c r="B100" s="12" t="s">
        <v>66</v>
      </c>
      <c r="C100" s="12"/>
      <c r="D100" s="15">
        <f>D101</f>
        <v>5</v>
      </c>
      <c r="E100" s="15">
        <f>E101</f>
        <v>5</v>
      </c>
      <c r="F100" s="25"/>
    </row>
    <row r="101" spans="1:6" s="8" customFormat="1" ht="25.5" hidden="1" outlineLevel="3">
      <c r="A101" s="11" t="s">
        <v>12</v>
      </c>
      <c r="B101" s="12" t="s">
        <v>66</v>
      </c>
      <c r="C101" s="12" t="s">
        <v>13</v>
      </c>
      <c r="D101" s="15">
        <v>5</v>
      </c>
      <c r="E101" s="15">
        <v>5</v>
      </c>
      <c r="F101" s="25"/>
    </row>
    <row r="102" spans="1:6" s="8" customFormat="1" ht="25.5" hidden="1">
      <c r="A102" s="11" t="s">
        <v>67</v>
      </c>
      <c r="B102" s="12" t="s">
        <v>68</v>
      </c>
      <c r="C102" s="12"/>
      <c r="D102" s="15">
        <f>D103</f>
        <v>2348.5</v>
      </c>
      <c r="E102" s="15">
        <f>E103</f>
        <v>2348.5</v>
      </c>
      <c r="F102" s="25"/>
    </row>
    <row r="103" spans="1:6" s="8" customFormat="1" ht="14.25" hidden="1" outlineLevel="1">
      <c r="A103" s="11" t="s">
        <v>33</v>
      </c>
      <c r="B103" s="12" t="s">
        <v>68</v>
      </c>
      <c r="C103" s="12" t="s">
        <v>34</v>
      </c>
      <c r="D103" s="15">
        <v>2348.5</v>
      </c>
      <c r="E103" s="15">
        <v>2348.5</v>
      </c>
      <c r="F103" s="25"/>
    </row>
    <row r="104" spans="1:6" s="8" customFormat="1" ht="25.5" outlineLevel="2">
      <c r="A104" s="11" t="s">
        <v>69</v>
      </c>
      <c r="B104" s="12" t="s">
        <v>70</v>
      </c>
      <c r="C104" s="12"/>
      <c r="D104" s="15">
        <f>D105</f>
        <v>10223.700000000001</v>
      </c>
      <c r="E104" s="15">
        <f>E105</f>
        <v>10263.700000000001</v>
      </c>
      <c r="F104" s="25"/>
    </row>
    <row r="105" spans="1:6" outlineLevel="3">
      <c r="A105" s="11" t="s">
        <v>33</v>
      </c>
      <c r="B105" s="12" t="s">
        <v>70</v>
      </c>
      <c r="C105" s="12" t="s">
        <v>34</v>
      </c>
      <c r="D105" s="15">
        <v>10223.700000000001</v>
      </c>
      <c r="E105" s="15">
        <v>10263.700000000001</v>
      </c>
      <c r="F105" s="25"/>
    </row>
    <row r="106" spans="1:6" ht="63.75" hidden="1" outlineLevel="3">
      <c r="A106" s="17" t="s">
        <v>319</v>
      </c>
      <c r="B106" s="12" t="s">
        <v>71</v>
      </c>
      <c r="C106" s="12"/>
      <c r="D106" s="15">
        <f>D107</f>
        <v>240.2</v>
      </c>
      <c r="E106" s="15">
        <f>E107</f>
        <v>240.2</v>
      </c>
      <c r="F106" s="25"/>
    </row>
    <row r="107" spans="1:6" hidden="1" outlineLevel="3">
      <c r="A107" s="17" t="s">
        <v>320</v>
      </c>
      <c r="B107" s="12" t="s">
        <v>71</v>
      </c>
      <c r="C107" s="12" t="s">
        <v>34</v>
      </c>
      <c r="D107" s="15">
        <v>240.2</v>
      </c>
      <c r="E107" s="15">
        <v>240.2</v>
      </c>
      <c r="F107" s="25"/>
    </row>
    <row r="108" spans="1:6" ht="25.5" outlineLevel="2" collapsed="1">
      <c r="A108" s="11" t="s">
        <v>72</v>
      </c>
      <c r="B108" s="12" t="s">
        <v>73</v>
      </c>
      <c r="C108" s="12"/>
      <c r="D108" s="15">
        <f>D109+D110</f>
        <v>23808.1</v>
      </c>
      <c r="E108" s="15">
        <f>E109+E110</f>
        <v>22684.1</v>
      </c>
      <c r="F108" s="25"/>
    </row>
    <row r="109" spans="1:6" hidden="1" outlineLevel="3">
      <c r="A109" s="11" t="s">
        <v>33</v>
      </c>
      <c r="B109" s="12" t="s">
        <v>73</v>
      </c>
      <c r="C109" s="12" t="s">
        <v>34</v>
      </c>
      <c r="D109" s="15">
        <v>4972.1000000000004</v>
      </c>
      <c r="E109" s="15">
        <v>4972.1000000000004</v>
      </c>
      <c r="F109" s="25"/>
    </row>
    <row r="110" spans="1:6" s="8" customFormat="1" ht="25.5" outlineLevel="2" collapsed="1">
      <c r="A110" s="11" t="s">
        <v>4</v>
      </c>
      <c r="B110" s="12" t="s">
        <v>73</v>
      </c>
      <c r="C110" s="12" t="s">
        <v>5</v>
      </c>
      <c r="D110" s="15">
        <v>18836</v>
      </c>
      <c r="E110" s="15">
        <v>17712</v>
      </c>
      <c r="F110" s="25"/>
    </row>
    <row r="111" spans="1:6" s="8" customFormat="1" ht="25.5" outlineLevel="3">
      <c r="A111" s="13" t="s">
        <v>74</v>
      </c>
      <c r="B111" s="14" t="s">
        <v>75</v>
      </c>
      <c r="C111" s="14"/>
      <c r="D111" s="16">
        <f>D112+D114+D116</f>
        <v>3100</v>
      </c>
      <c r="E111" s="16">
        <f>E112+E114+E116</f>
        <v>3300</v>
      </c>
      <c r="F111" s="25"/>
    </row>
    <row r="112" spans="1:6" ht="25.5" outlineLevel="2">
      <c r="A112" s="11" t="s">
        <v>315</v>
      </c>
      <c r="B112" s="12" t="s">
        <v>316</v>
      </c>
      <c r="C112" s="12"/>
      <c r="D112" s="15">
        <f>D113</f>
        <v>200</v>
      </c>
      <c r="E112" s="15">
        <f>E113</f>
        <v>400</v>
      </c>
      <c r="F112" s="25"/>
    </row>
    <row r="113" spans="1:6" outlineLevel="3">
      <c r="A113" s="11" t="s">
        <v>14</v>
      </c>
      <c r="B113" s="12" t="s">
        <v>316</v>
      </c>
      <c r="C113" s="12" t="s">
        <v>15</v>
      </c>
      <c r="D113" s="15">
        <v>200</v>
      </c>
      <c r="E113" s="15">
        <v>400</v>
      </c>
      <c r="F113" s="25"/>
    </row>
    <row r="114" spans="1:6" s="8" customFormat="1" ht="14.25" hidden="1" outlineLevel="3">
      <c r="A114" s="11" t="s">
        <v>76</v>
      </c>
      <c r="B114" s="12" t="s">
        <v>77</v>
      </c>
      <c r="C114" s="12"/>
      <c r="D114" s="15">
        <f>D115</f>
        <v>780</v>
      </c>
      <c r="E114" s="15">
        <f>E115</f>
        <v>780</v>
      </c>
      <c r="F114" s="25"/>
    </row>
    <row r="115" spans="1:6" s="8" customFormat="1" ht="14.25" hidden="1" outlineLevel="1">
      <c r="A115" s="11" t="s">
        <v>33</v>
      </c>
      <c r="B115" s="12" t="s">
        <v>77</v>
      </c>
      <c r="C115" s="12" t="s">
        <v>34</v>
      </c>
      <c r="D115" s="15">
        <v>780</v>
      </c>
      <c r="E115" s="15">
        <v>780</v>
      </c>
      <c r="F115" s="25"/>
    </row>
    <row r="116" spans="1:6" s="8" customFormat="1" ht="14.25" hidden="1" outlineLevel="2">
      <c r="A116" s="11" t="s">
        <v>221</v>
      </c>
      <c r="B116" s="12" t="s">
        <v>78</v>
      </c>
      <c r="C116" s="12"/>
      <c r="D116" s="15">
        <f>D117</f>
        <v>2120</v>
      </c>
      <c r="E116" s="15">
        <f>E117</f>
        <v>2120</v>
      </c>
      <c r="F116" s="25"/>
    </row>
    <row r="117" spans="1:6" hidden="1" outlineLevel="3">
      <c r="A117" s="11" t="s">
        <v>33</v>
      </c>
      <c r="B117" s="12" t="s">
        <v>78</v>
      </c>
      <c r="C117" s="12" t="s">
        <v>34</v>
      </c>
      <c r="D117" s="15">
        <v>2120</v>
      </c>
      <c r="E117" s="15">
        <v>2120</v>
      </c>
      <c r="F117" s="25"/>
    </row>
    <row r="118" spans="1:6" s="8" customFormat="1" ht="25.5" outlineLevel="2" collapsed="1">
      <c r="A118" s="13" t="s">
        <v>79</v>
      </c>
      <c r="B118" s="14" t="s">
        <v>80</v>
      </c>
      <c r="C118" s="14"/>
      <c r="D118" s="16">
        <f>D119+D123+D125+D120</f>
        <v>1837.1</v>
      </c>
      <c r="E118" s="16">
        <f>E119+E123+E125+E120</f>
        <v>1821.1</v>
      </c>
      <c r="F118" s="25"/>
    </row>
    <row r="119" spans="1:6" ht="65.25" hidden="1" customHeight="1" outlineLevel="3">
      <c r="A119" s="11" t="s">
        <v>317</v>
      </c>
      <c r="B119" s="12" t="s">
        <v>318</v>
      </c>
      <c r="C119" s="12"/>
      <c r="D119" s="15">
        <v>0</v>
      </c>
      <c r="E119" s="15">
        <v>0</v>
      </c>
      <c r="F119" s="25"/>
    </row>
    <row r="120" spans="1:6" ht="29.45" customHeight="1" outlineLevel="3">
      <c r="A120" s="17" t="s">
        <v>335</v>
      </c>
      <c r="B120" s="12" t="s">
        <v>318</v>
      </c>
      <c r="C120" s="12"/>
      <c r="D120" s="15">
        <f>D121+D122</f>
        <v>1055</v>
      </c>
      <c r="E120" s="15">
        <f>E121+E122</f>
        <v>1039</v>
      </c>
      <c r="F120" s="25"/>
    </row>
    <row r="121" spans="1:6" s="8" customFormat="1" ht="25.5" hidden="1" outlineLevel="3">
      <c r="A121" s="11" t="s">
        <v>12</v>
      </c>
      <c r="B121" s="12" t="s">
        <v>318</v>
      </c>
      <c r="C121" s="12" t="s">
        <v>13</v>
      </c>
      <c r="D121" s="15">
        <v>0</v>
      </c>
      <c r="E121" s="15">
        <v>0</v>
      </c>
      <c r="F121" s="25"/>
    </row>
    <row r="122" spans="1:6" s="8" customFormat="1" ht="14.25" outlineLevel="3">
      <c r="A122" s="11" t="s">
        <v>33</v>
      </c>
      <c r="B122" s="12" t="s">
        <v>318</v>
      </c>
      <c r="C122" s="12">
        <v>300</v>
      </c>
      <c r="D122" s="15">
        <v>1055</v>
      </c>
      <c r="E122" s="15">
        <v>1039</v>
      </c>
      <c r="F122" s="25"/>
    </row>
    <row r="123" spans="1:6" s="8" customFormat="1" ht="14.25" hidden="1" outlineLevel="3">
      <c r="A123" s="11" t="s">
        <v>266</v>
      </c>
      <c r="B123" s="12" t="s">
        <v>267</v>
      </c>
      <c r="C123" s="12"/>
      <c r="D123" s="15">
        <f>D124</f>
        <v>0</v>
      </c>
      <c r="E123" s="15">
        <f>E124</f>
        <v>0</v>
      </c>
      <c r="F123" s="25"/>
    </row>
    <row r="124" spans="1:6" ht="25.5" hidden="1" outlineLevel="3">
      <c r="A124" s="11" t="s">
        <v>12</v>
      </c>
      <c r="B124" s="12" t="s">
        <v>267</v>
      </c>
      <c r="C124" s="12" t="s">
        <v>13</v>
      </c>
      <c r="D124" s="15">
        <v>0</v>
      </c>
      <c r="E124" s="15">
        <v>0</v>
      </c>
      <c r="F124" s="25"/>
    </row>
    <row r="125" spans="1:6" ht="25.5" hidden="1" outlineLevel="3">
      <c r="A125" s="11" t="s">
        <v>72</v>
      </c>
      <c r="B125" s="12" t="s">
        <v>81</v>
      </c>
      <c r="C125" s="12"/>
      <c r="D125" s="15">
        <f>D126</f>
        <v>782.1</v>
      </c>
      <c r="E125" s="15">
        <f>E126</f>
        <v>782.1</v>
      </c>
      <c r="F125" s="25"/>
    </row>
    <row r="126" spans="1:6" s="8" customFormat="1" ht="14.25" hidden="1" outlineLevel="3">
      <c r="A126" s="11" t="s">
        <v>33</v>
      </c>
      <c r="B126" s="12" t="s">
        <v>81</v>
      </c>
      <c r="C126" s="12" t="s">
        <v>34</v>
      </c>
      <c r="D126" s="15">
        <v>782.1</v>
      </c>
      <c r="E126" s="15">
        <v>782.1</v>
      </c>
      <c r="F126" s="25"/>
    </row>
    <row r="127" spans="1:6" s="8" customFormat="1" ht="25.5" hidden="1" outlineLevel="3">
      <c r="A127" s="13" t="s">
        <v>299</v>
      </c>
      <c r="B127" s="14" t="s">
        <v>300</v>
      </c>
      <c r="C127" s="14"/>
      <c r="D127" s="16">
        <f>D128+D131</f>
        <v>20</v>
      </c>
      <c r="E127" s="16">
        <f>E128+E131</f>
        <v>20</v>
      </c>
      <c r="F127" s="25"/>
    </row>
    <row r="128" spans="1:6" s="8" customFormat="1" ht="25.5" hidden="1" outlineLevel="3">
      <c r="A128" s="13" t="s">
        <v>301</v>
      </c>
      <c r="B128" s="14" t="s">
        <v>302</v>
      </c>
      <c r="C128" s="14"/>
      <c r="D128" s="16">
        <f>D129</f>
        <v>10</v>
      </c>
      <c r="E128" s="16">
        <f>E129</f>
        <v>10</v>
      </c>
      <c r="F128" s="25"/>
    </row>
    <row r="129" spans="1:6" s="8" customFormat="1" ht="25.5" hidden="1" outlineLevel="2">
      <c r="A129" s="11" t="s">
        <v>303</v>
      </c>
      <c r="B129" s="12" t="s">
        <v>304</v>
      </c>
      <c r="C129" s="12"/>
      <c r="D129" s="15">
        <f>D130</f>
        <v>10</v>
      </c>
      <c r="E129" s="15">
        <f>E130</f>
        <v>10</v>
      </c>
      <c r="F129" s="25"/>
    </row>
    <row r="130" spans="1:6" s="8" customFormat="1" ht="25.5" hidden="1" outlineLevel="3">
      <c r="A130" s="11" t="s">
        <v>12</v>
      </c>
      <c r="B130" s="12" t="s">
        <v>304</v>
      </c>
      <c r="C130" s="12" t="s">
        <v>13</v>
      </c>
      <c r="D130" s="15">
        <v>10</v>
      </c>
      <c r="E130" s="15">
        <v>10</v>
      </c>
      <c r="F130" s="25"/>
    </row>
    <row r="131" spans="1:6" s="8" customFormat="1" ht="25.5" hidden="1" outlineLevel="1">
      <c r="A131" s="13" t="s">
        <v>305</v>
      </c>
      <c r="B131" s="14" t="s">
        <v>306</v>
      </c>
      <c r="C131" s="14"/>
      <c r="D131" s="16">
        <f>D132</f>
        <v>10</v>
      </c>
      <c r="E131" s="16">
        <f>E132</f>
        <v>10</v>
      </c>
      <c r="F131" s="25"/>
    </row>
    <row r="132" spans="1:6" s="8" customFormat="1" ht="14.25" hidden="1" outlineLevel="2">
      <c r="A132" s="11" t="s">
        <v>307</v>
      </c>
      <c r="B132" s="12" t="s">
        <v>308</v>
      </c>
      <c r="C132" s="12"/>
      <c r="D132" s="15">
        <f>D133</f>
        <v>10</v>
      </c>
      <c r="E132" s="15">
        <f>E133</f>
        <v>10</v>
      </c>
      <c r="F132" s="25"/>
    </row>
    <row r="133" spans="1:6" s="8" customFormat="1" ht="25.5" hidden="1" outlineLevel="3">
      <c r="A133" s="11" t="s">
        <v>12</v>
      </c>
      <c r="B133" s="12" t="s">
        <v>308</v>
      </c>
      <c r="C133" s="12" t="s">
        <v>13</v>
      </c>
      <c r="D133" s="15">
        <v>10</v>
      </c>
      <c r="E133" s="15">
        <v>10</v>
      </c>
      <c r="F133" s="25"/>
    </row>
    <row r="134" spans="1:6" s="8" customFormat="1" ht="41.25" customHeight="1" collapsed="1">
      <c r="A134" s="13" t="s">
        <v>268</v>
      </c>
      <c r="B134" s="14" t="s">
        <v>82</v>
      </c>
      <c r="C134" s="14"/>
      <c r="D134" s="16">
        <f>D135+D142+D147</f>
        <v>5340.5</v>
      </c>
      <c r="E134" s="16">
        <f>E135+E142+E147</f>
        <v>5344</v>
      </c>
      <c r="F134" s="25"/>
    </row>
    <row r="135" spans="1:6" s="8" customFormat="1" ht="14.25" outlineLevel="1">
      <c r="A135" s="13" t="s">
        <v>222</v>
      </c>
      <c r="B135" s="14" t="s">
        <v>83</v>
      </c>
      <c r="C135" s="14"/>
      <c r="D135" s="16">
        <f>D136+D138+D140</f>
        <v>5120.1000000000004</v>
      </c>
      <c r="E135" s="16">
        <f>E136+E138+E140</f>
        <v>5123.6000000000004</v>
      </c>
      <c r="F135" s="25"/>
    </row>
    <row r="136" spans="1:6" s="8" customFormat="1" ht="25.5" hidden="1" outlineLevel="2">
      <c r="A136" s="11" t="s">
        <v>269</v>
      </c>
      <c r="B136" s="12" t="s">
        <v>270</v>
      </c>
      <c r="C136" s="12"/>
      <c r="D136" s="15">
        <f>D137</f>
        <v>5</v>
      </c>
      <c r="E136" s="15">
        <f>E137</f>
        <v>5</v>
      </c>
      <c r="F136" s="25"/>
    </row>
    <row r="137" spans="1:6" s="8" customFormat="1" ht="25.5" hidden="1" outlineLevel="3">
      <c r="A137" s="11" t="s">
        <v>4</v>
      </c>
      <c r="B137" s="12" t="s">
        <v>270</v>
      </c>
      <c r="C137" s="12" t="s">
        <v>5</v>
      </c>
      <c r="D137" s="15">
        <v>5</v>
      </c>
      <c r="E137" s="15">
        <v>5</v>
      </c>
      <c r="F137" s="25"/>
    </row>
    <row r="138" spans="1:6" s="8" customFormat="1" ht="25.5" hidden="1" outlineLevel="1">
      <c r="A138" s="11" t="s">
        <v>223</v>
      </c>
      <c r="B138" s="12" t="s">
        <v>84</v>
      </c>
      <c r="C138" s="12"/>
      <c r="D138" s="15">
        <f>D139</f>
        <v>50</v>
      </c>
      <c r="E138" s="15">
        <f>E139</f>
        <v>50</v>
      </c>
      <c r="F138" s="25"/>
    </row>
    <row r="139" spans="1:6" s="8" customFormat="1" ht="25.5" hidden="1" outlineLevel="2">
      <c r="A139" s="11" t="s">
        <v>4</v>
      </c>
      <c r="B139" s="12" t="s">
        <v>84</v>
      </c>
      <c r="C139" s="12" t="s">
        <v>5</v>
      </c>
      <c r="D139" s="15">
        <v>50</v>
      </c>
      <c r="E139" s="15">
        <v>50</v>
      </c>
      <c r="F139" s="25"/>
    </row>
    <row r="140" spans="1:6" s="8" customFormat="1" ht="14.25" outlineLevel="3">
      <c r="A140" s="11" t="s">
        <v>224</v>
      </c>
      <c r="B140" s="12" t="s">
        <v>85</v>
      </c>
      <c r="C140" s="12"/>
      <c r="D140" s="15">
        <f>D141</f>
        <v>5065.1000000000004</v>
      </c>
      <c r="E140" s="15">
        <f>E141</f>
        <v>5068.6000000000004</v>
      </c>
      <c r="F140" s="25"/>
    </row>
    <row r="141" spans="1:6" s="8" customFormat="1" ht="25.5">
      <c r="A141" s="11" t="s">
        <v>4</v>
      </c>
      <c r="B141" s="12" t="s">
        <v>85</v>
      </c>
      <c r="C141" s="12" t="s">
        <v>5</v>
      </c>
      <c r="D141" s="15">
        <v>5065.1000000000004</v>
      </c>
      <c r="E141" s="15">
        <v>5068.6000000000004</v>
      </c>
      <c r="F141" s="25"/>
    </row>
    <row r="142" spans="1:6" s="8" customFormat="1" ht="14.25" hidden="1" outlineLevel="1">
      <c r="A142" s="13" t="s">
        <v>225</v>
      </c>
      <c r="B142" s="14" t="s">
        <v>86</v>
      </c>
      <c r="C142" s="14"/>
      <c r="D142" s="16">
        <f>D143+D145</f>
        <v>60</v>
      </c>
      <c r="E142" s="16">
        <f>E143+E145</f>
        <v>60</v>
      </c>
      <c r="F142" s="25"/>
    </row>
    <row r="143" spans="1:6" s="8" customFormat="1" ht="80.25" hidden="1" customHeight="1" outlineLevel="2">
      <c r="A143" s="11" t="s">
        <v>271</v>
      </c>
      <c r="B143" s="12" t="s">
        <v>87</v>
      </c>
      <c r="C143" s="12"/>
      <c r="D143" s="15">
        <f>D144</f>
        <v>10</v>
      </c>
      <c r="E143" s="15">
        <f>E144</f>
        <v>10</v>
      </c>
      <c r="F143" s="25"/>
    </row>
    <row r="144" spans="1:6" ht="25.5" hidden="1" outlineLevel="3">
      <c r="A144" s="11" t="s">
        <v>4</v>
      </c>
      <c r="B144" s="12" t="s">
        <v>87</v>
      </c>
      <c r="C144" s="12" t="s">
        <v>5</v>
      </c>
      <c r="D144" s="15">
        <v>10</v>
      </c>
      <c r="E144" s="15">
        <v>10</v>
      </c>
      <c r="F144" s="25"/>
    </row>
    <row r="145" spans="1:6" s="8" customFormat="1" ht="38.25" hidden="1" outlineLevel="2">
      <c r="A145" s="11" t="s">
        <v>272</v>
      </c>
      <c r="B145" s="12" t="s">
        <v>273</v>
      </c>
      <c r="C145" s="12"/>
      <c r="D145" s="15">
        <f>D146</f>
        <v>50</v>
      </c>
      <c r="E145" s="15">
        <f>E146</f>
        <v>50</v>
      </c>
      <c r="F145" s="25"/>
    </row>
    <row r="146" spans="1:6" s="8" customFormat="1" ht="25.5" hidden="1" outlineLevel="3">
      <c r="A146" s="11" t="s">
        <v>4</v>
      </c>
      <c r="B146" s="12" t="s">
        <v>273</v>
      </c>
      <c r="C146" s="12" t="s">
        <v>5</v>
      </c>
      <c r="D146" s="15">
        <v>50</v>
      </c>
      <c r="E146" s="15">
        <v>50</v>
      </c>
      <c r="F146" s="25"/>
    </row>
    <row r="147" spans="1:6" s="8" customFormat="1" ht="25.5" hidden="1" outlineLevel="1" collapsed="1">
      <c r="A147" s="13" t="s">
        <v>226</v>
      </c>
      <c r="B147" s="14" t="s">
        <v>88</v>
      </c>
      <c r="C147" s="14"/>
      <c r="D147" s="16">
        <f>D148</f>
        <v>160.4</v>
      </c>
      <c r="E147" s="16">
        <f>E148</f>
        <v>160.4</v>
      </c>
      <c r="F147" s="25"/>
    </row>
    <row r="148" spans="1:6" s="8" customFormat="1" ht="25.5" hidden="1" outlineLevel="2">
      <c r="A148" s="11" t="s">
        <v>89</v>
      </c>
      <c r="B148" s="12" t="s">
        <v>90</v>
      </c>
      <c r="C148" s="12"/>
      <c r="D148" s="15">
        <f>D149</f>
        <v>160.4</v>
      </c>
      <c r="E148" s="15">
        <f>E149</f>
        <v>160.4</v>
      </c>
      <c r="F148" s="25"/>
    </row>
    <row r="149" spans="1:6" s="8" customFormat="1" ht="25.5" hidden="1" outlineLevel="3">
      <c r="A149" s="11" t="s">
        <v>4</v>
      </c>
      <c r="B149" s="12" t="s">
        <v>90</v>
      </c>
      <c r="C149" s="12" t="s">
        <v>5</v>
      </c>
      <c r="D149" s="15">
        <v>160.4</v>
      </c>
      <c r="E149" s="15">
        <v>160.4</v>
      </c>
      <c r="F149" s="25"/>
    </row>
    <row r="150" spans="1:6" s="8" customFormat="1" ht="25.5" outlineLevel="1" collapsed="1">
      <c r="A150" s="13" t="s">
        <v>274</v>
      </c>
      <c r="B150" s="14" t="s">
        <v>91</v>
      </c>
      <c r="C150" s="14"/>
      <c r="D150" s="16">
        <f>D156+D173+D184+D205+D216+D151</f>
        <v>184451.5</v>
      </c>
      <c r="E150" s="16">
        <f>E156+E173+E184+E205+E216+E151</f>
        <v>320718.39999999997</v>
      </c>
      <c r="F150" s="25"/>
    </row>
    <row r="151" spans="1:6" s="8" customFormat="1" ht="25.5" outlineLevel="1">
      <c r="A151" s="13" t="s">
        <v>350</v>
      </c>
      <c r="B151" s="33" t="s">
        <v>353</v>
      </c>
      <c r="C151" s="14"/>
      <c r="D151" s="16">
        <f>D152+D154</f>
        <v>0</v>
      </c>
      <c r="E151" s="16">
        <f>E152+E154</f>
        <v>4480</v>
      </c>
      <c r="F151" s="32"/>
    </row>
    <row r="152" spans="1:6" s="8" customFormat="1" ht="25.5" outlineLevel="1">
      <c r="A152" s="11" t="s">
        <v>351</v>
      </c>
      <c r="B152" s="23" t="s">
        <v>354</v>
      </c>
      <c r="C152" s="12"/>
      <c r="D152" s="15">
        <f>D153</f>
        <v>0</v>
      </c>
      <c r="E152" s="15">
        <f>E153</f>
        <v>980</v>
      </c>
      <c r="F152" s="25"/>
    </row>
    <row r="153" spans="1:6" s="8" customFormat="1" ht="25.5" outlineLevel="1">
      <c r="A153" s="11" t="s">
        <v>342</v>
      </c>
      <c r="B153" s="23" t="s">
        <v>354</v>
      </c>
      <c r="C153" s="12">
        <v>200</v>
      </c>
      <c r="D153" s="15">
        <v>0</v>
      </c>
      <c r="E153" s="15">
        <v>980</v>
      </c>
      <c r="F153" s="25"/>
    </row>
    <row r="154" spans="1:6" s="8" customFormat="1" ht="25.5" outlineLevel="1">
      <c r="A154" s="11" t="s">
        <v>352</v>
      </c>
      <c r="B154" s="23" t="s">
        <v>355</v>
      </c>
      <c r="C154" s="12"/>
      <c r="D154" s="15">
        <f>D155</f>
        <v>0</v>
      </c>
      <c r="E154" s="15">
        <f>E155</f>
        <v>3500</v>
      </c>
      <c r="F154" s="25"/>
    </row>
    <row r="155" spans="1:6" s="8" customFormat="1" ht="25.5" outlineLevel="1">
      <c r="A155" s="11" t="s">
        <v>342</v>
      </c>
      <c r="B155" s="23" t="s">
        <v>355</v>
      </c>
      <c r="C155" s="12">
        <v>200</v>
      </c>
      <c r="D155" s="15">
        <v>0</v>
      </c>
      <c r="E155" s="15">
        <v>3500</v>
      </c>
      <c r="F155" s="25"/>
    </row>
    <row r="156" spans="1:6" s="8" customFormat="1" ht="14.25" outlineLevel="2">
      <c r="A156" s="13" t="s">
        <v>92</v>
      </c>
      <c r="B156" s="14" t="s">
        <v>93</v>
      </c>
      <c r="C156" s="14"/>
      <c r="D156" s="16">
        <f>D159+D162+D164+D167+D169+D171+D157</f>
        <v>13337.5</v>
      </c>
      <c r="E156" s="16">
        <f>E159+E162+E164+E167+E169+E171+E157</f>
        <v>75857.2</v>
      </c>
      <c r="F156" s="25"/>
    </row>
    <row r="157" spans="1:6" s="8" customFormat="1" ht="25.5" hidden="1" outlineLevel="2">
      <c r="A157" s="17" t="s">
        <v>338</v>
      </c>
      <c r="B157" s="18" t="s">
        <v>339</v>
      </c>
      <c r="C157" s="18"/>
      <c r="D157" s="15">
        <f>D158</f>
        <v>5655.3</v>
      </c>
      <c r="E157" s="15">
        <f>E158</f>
        <v>5655.3</v>
      </c>
      <c r="F157" s="25"/>
    </row>
    <row r="158" spans="1:6" s="8" customFormat="1" ht="14.25" hidden="1" outlineLevel="2">
      <c r="A158" s="17" t="s">
        <v>340</v>
      </c>
      <c r="B158" s="18" t="s">
        <v>339</v>
      </c>
      <c r="C158" s="18" t="s">
        <v>15</v>
      </c>
      <c r="D158" s="15">
        <v>5655.3</v>
      </c>
      <c r="E158" s="15">
        <v>5655.3</v>
      </c>
      <c r="F158" s="25"/>
    </row>
    <row r="159" spans="1:6" s="8" customFormat="1" ht="28.5" customHeight="1" outlineLevel="3">
      <c r="A159" s="11" t="s">
        <v>227</v>
      </c>
      <c r="B159" s="12" t="s">
        <v>94</v>
      </c>
      <c r="C159" s="12"/>
      <c r="D159" s="15">
        <f>D160+D161</f>
        <v>3951.8</v>
      </c>
      <c r="E159" s="15">
        <f>E160+E161</f>
        <v>2912.5</v>
      </c>
      <c r="F159" s="25"/>
    </row>
    <row r="160" spans="1:6" s="8" customFormat="1" ht="25.5">
      <c r="A160" s="11" t="s">
        <v>12</v>
      </c>
      <c r="B160" s="12" t="s">
        <v>94</v>
      </c>
      <c r="C160" s="12" t="s">
        <v>13</v>
      </c>
      <c r="D160" s="15">
        <v>2951.8</v>
      </c>
      <c r="E160" s="15">
        <v>1912.5</v>
      </c>
      <c r="F160" s="25"/>
    </row>
    <row r="161" spans="1:6" s="8" customFormat="1" ht="14.25" hidden="1" outlineLevel="1">
      <c r="A161" s="11" t="s">
        <v>14</v>
      </c>
      <c r="B161" s="12" t="s">
        <v>94</v>
      </c>
      <c r="C161" s="12" t="s">
        <v>15</v>
      </c>
      <c r="D161" s="15">
        <v>1000</v>
      </c>
      <c r="E161" s="15">
        <v>1000</v>
      </c>
      <c r="F161" s="25"/>
    </row>
    <row r="162" spans="1:6" s="8" customFormat="1" ht="14.25" outlineLevel="2">
      <c r="A162" s="11" t="s">
        <v>245</v>
      </c>
      <c r="B162" s="12" t="s">
        <v>95</v>
      </c>
      <c r="C162" s="12"/>
      <c r="D162" s="15">
        <f>D163</f>
        <v>2000</v>
      </c>
      <c r="E162" s="15">
        <f>E163</f>
        <v>1950</v>
      </c>
      <c r="F162" s="25"/>
    </row>
    <row r="163" spans="1:6" ht="25.5" outlineLevel="3">
      <c r="A163" s="11" t="s">
        <v>12</v>
      </c>
      <c r="B163" s="12" t="s">
        <v>95</v>
      </c>
      <c r="C163" s="12" t="s">
        <v>13</v>
      </c>
      <c r="D163" s="15">
        <v>2000</v>
      </c>
      <c r="E163" s="15">
        <v>1950</v>
      </c>
      <c r="F163" s="25"/>
    </row>
    <row r="164" spans="1:6" outlineLevel="2">
      <c r="A164" s="11" t="s">
        <v>246</v>
      </c>
      <c r="B164" s="12" t="s">
        <v>96</v>
      </c>
      <c r="C164" s="12"/>
      <c r="D164" s="15">
        <f>D165</f>
        <v>630.4</v>
      </c>
      <c r="E164" s="15">
        <f>E165+E166</f>
        <v>642.9</v>
      </c>
      <c r="F164" s="25"/>
    </row>
    <row r="165" spans="1:6" ht="51" hidden="1" outlineLevel="3">
      <c r="A165" s="11" t="s">
        <v>10</v>
      </c>
      <c r="B165" s="12" t="s">
        <v>96</v>
      </c>
      <c r="C165" s="12" t="s">
        <v>11</v>
      </c>
      <c r="D165" s="15">
        <v>630.4</v>
      </c>
      <c r="E165" s="15">
        <v>630.4</v>
      </c>
      <c r="F165" s="25"/>
    </row>
    <row r="166" spans="1:6" ht="25.5" outlineLevel="3">
      <c r="A166" s="11" t="s">
        <v>12</v>
      </c>
      <c r="B166" s="23" t="s">
        <v>96</v>
      </c>
      <c r="C166" s="12">
        <v>200</v>
      </c>
      <c r="D166" s="15">
        <v>0</v>
      </c>
      <c r="E166" s="15">
        <v>12.5</v>
      </c>
      <c r="F166" s="25"/>
    </row>
    <row r="167" spans="1:6" ht="38.25" hidden="1" outlineLevel="3">
      <c r="A167" s="11" t="s">
        <v>228</v>
      </c>
      <c r="B167" s="12" t="s">
        <v>97</v>
      </c>
      <c r="C167" s="12"/>
      <c r="D167" s="15">
        <f>D168</f>
        <v>40</v>
      </c>
      <c r="E167" s="15">
        <f>E168</f>
        <v>40</v>
      </c>
      <c r="F167" s="25"/>
    </row>
    <row r="168" spans="1:6" s="8" customFormat="1" ht="25.5" hidden="1" outlineLevel="3">
      <c r="A168" s="11" t="s">
        <v>12</v>
      </c>
      <c r="B168" s="12" t="s">
        <v>97</v>
      </c>
      <c r="C168" s="12" t="s">
        <v>13</v>
      </c>
      <c r="D168" s="15">
        <v>40</v>
      </c>
      <c r="E168" s="15">
        <v>40</v>
      </c>
      <c r="F168" s="25"/>
    </row>
    <row r="169" spans="1:6" ht="38.25" hidden="1" outlineLevel="2">
      <c r="A169" s="11" t="s">
        <v>229</v>
      </c>
      <c r="B169" s="12" t="s">
        <v>98</v>
      </c>
      <c r="C169" s="12"/>
      <c r="D169" s="15">
        <f>D170</f>
        <v>400</v>
      </c>
      <c r="E169" s="15">
        <f>E170</f>
        <v>400</v>
      </c>
      <c r="F169" s="25"/>
    </row>
    <row r="170" spans="1:6" ht="25.5" hidden="1" outlineLevel="3">
      <c r="A170" s="11" t="s">
        <v>12</v>
      </c>
      <c r="B170" s="12" t="s">
        <v>98</v>
      </c>
      <c r="C170" s="12" t="s">
        <v>13</v>
      </c>
      <c r="D170" s="15">
        <v>400</v>
      </c>
      <c r="E170" s="15">
        <v>400</v>
      </c>
      <c r="F170" s="25"/>
    </row>
    <row r="171" spans="1:6" ht="25.5" outlineLevel="2" collapsed="1">
      <c r="A171" s="11" t="s">
        <v>230</v>
      </c>
      <c r="B171" s="12" t="s">
        <v>99</v>
      </c>
      <c r="C171" s="12"/>
      <c r="D171" s="15">
        <f>D172</f>
        <v>660</v>
      </c>
      <c r="E171" s="15">
        <f>E172</f>
        <v>64256.5</v>
      </c>
      <c r="F171" s="25"/>
    </row>
    <row r="172" spans="1:6" ht="25.5" outlineLevel="3">
      <c r="A172" s="11" t="s">
        <v>100</v>
      </c>
      <c r="B172" s="12" t="s">
        <v>99</v>
      </c>
      <c r="C172" s="12" t="s">
        <v>101</v>
      </c>
      <c r="D172" s="15">
        <v>660</v>
      </c>
      <c r="E172" s="15">
        <v>64256.5</v>
      </c>
      <c r="F172" s="25"/>
    </row>
    <row r="173" spans="1:6" s="8" customFormat="1" ht="25.5" outlineLevel="2">
      <c r="A173" s="13" t="s">
        <v>102</v>
      </c>
      <c r="B173" s="14" t="s">
        <v>103</v>
      </c>
      <c r="C173" s="14"/>
      <c r="D173" s="16">
        <f>D174+D176+D178+D180+D182</f>
        <v>34708.9</v>
      </c>
      <c r="E173" s="16">
        <f>E174+E176+E178+E180+E182</f>
        <v>53313.599999999999</v>
      </c>
      <c r="F173" s="25"/>
    </row>
    <row r="174" spans="1:6" s="8" customFormat="1" ht="14.25" outlineLevel="3">
      <c r="A174" s="11" t="s">
        <v>231</v>
      </c>
      <c r="B174" s="12" t="s">
        <v>105</v>
      </c>
      <c r="C174" s="12"/>
      <c r="D174" s="15">
        <f>D175</f>
        <v>1325.9</v>
      </c>
      <c r="E174" s="15">
        <f>E175</f>
        <v>14366.4</v>
      </c>
      <c r="F174" s="25"/>
    </row>
    <row r="175" spans="1:6" s="8" customFormat="1" ht="25.5" outlineLevel="1">
      <c r="A175" s="11" t="s">
        <v>12</v>
      </c>
      <c r="B175" s="12" t="s">
        <v>105</v>
      </c>
      <c r="C175" s="12" t="s">
        <v>13</v>
      </c>
      <c r="D175" s="15">
        <v>1325.9</v>
      </c>
      <c r="E175" s="15">
        <v>14366.4</v>
      </c>
      <c r="F175" s="25"/>
    </row>
    <row r="176" spans="1:6" s="8" customFormat="1" ht="25.5" outlineLevel="2">
      <c r="A176" s="11" t="s">
        <v>104</v>
      </c>
      <c r="B176" s="12" t="s">
        <v>106</v>
      </c>
      <c r="C176" s="12"/>
      <c r="D176" s="15">
        <f>D177</f>
        <v>370</v>
      </c>
      <c r="E176" s="15">
        <f>E177</f>
        <v>4770.5</v>
      </c>
      <c r="F176" s="25"/>
    </row>
    <row r="177" spans="1:6" ht="25.5" outlineLevel="3">
      <c r="A177" s="11" t="s">
        <v>12</v>
      </c>
      <c r="B177" s="12" t="s">
        <v>106</v>
      </c>
      <c r="C177" s="12" t="s">
        <v>13</v>
      </c>
      <c r="D177" s="15">
        <v>370</v>
      </c>
      <c r="E177" s="15">
        <v>4770.5</v>
      </c>
      <c r="F177" s="25"/>
    </row>
    <row r="178" spans="1:6" ht="25.5" hidden="1" outlineLevel="2">
      <c r="A178" s="11" t="s">
        <v>275</v>
      </c>
      <c r="B178" s="12" t="s">
        <v>276</v>
      </c>
      <c r="C178" s="12"/>
      <c r="D178" s="15">
        <f>D179</f>
        <v>27.5</v>
      </c>
      <c r="E178" s="15">
        <f>E179</f>
        <v>27.5</v>
      </c>
      <c r="F178" s="25"/>
    </row>
    <row r="179" spans="1:6" s="8" customFormat="1" ht="25.5" hidden="1" outlineLevel="3">
      <c r="A179" s="11" t="s">
        <v>100</v>
      </c>
      <c r="B179" s="12" t="s">
        <v>276</v>
      </c>
      <c r="C179" s="12" t="s">
        <v>101</v>
      </c>
      <c r="D179" s="15">
        <v>27.5</v>
      </c>
      <c r="E179" s="15">
        <v>27.5</v>
      </c>
      <c r="F179" s="25"/>
    </row>
    <row r="180" spans="1:6" ht="25.5" outlineLevel="2" collapsed="1">
      <c r="A180" s="11" t="s">
        <v>247</v>
      </c>
      <c r="B180" s="12" t="s">
        <v>107</v>
      </c>
      <c r="C180" s="12"/>
      <c r="D180" s="15">
        <f>D181</f>
        <v>32979.800000000003</v>
      </c>
      <c r="E180" s="15">
        <f>E181</f>
        <v>34143.5</v>
      </c>
      <c r="F180" s="25"/>
    </row>
    <row r="181" spans="1:6" ht="25.5" outlineLevel="3">
      <c r="A181" s="11" t="s">
        <v>100</v>
      </c>
      <c r="B181" s="12" t="s">
        <v>107</v>
      </c>
      <c r="C181" s="12" t="s">
        <v>101</v>
      </c>
      <c r="D181" s="15">
        <v>32979.800000000003</v>
      </c>
      <c r="E181" s="15">
        <v>34143.5</v>
      </c>
      <c r="F181" s="25"/>
    </row>
    <row r="182" spans="1:6" hidden="1" outlineLevel="2">
      <c r="A182" s="11" t="s">
        <v>108</v>
      </c>
      <c r="B182" s="12" t="s">
        <v>109</v>
      </c>
      <c r="C182" s="12"/>
      <c r="D182" s="15">
        <f>D183</f>
        <v>5.7</v>
      </c>
      <c r="E182" s="15">
        <f>E183</f>
        <v>5.7</v>
      </c>
      <c r="F182" s="25"/>
    </row>
    <row r="183" spans="1:6" ht="25.5" hidden="1" outlineLevel="3">
      <c r="A183" s="11" t="s">
        <v>100</v>
      </c>
      <c r="B183" s="12" t="s">
        <v>109</v>
      </c>
      <c r="C183" s="12" t="s">
        <v>101</v>
      </c>
      <c r="D183" s="15">
        <v>5.7</v>
      </c>
      <c r="E183" s="15">
        <v>5.7</v>
      </c>
      <c r="F183" s="25"/>
    </row>
    <row r="184" spans="1:6" s="8" customFormat="1" ht="14.25" outlineLevel="2" collapsed="1">
      <c r="A184" s="13" t="s">
        <v>110</v>
      </c>
      <c r="B184" s="14" t="s">
        <v>111</v>
      </c>
      <c r="C184" s="14"/>
      <c r="D184" s="16">
        <f>D185+D187+D189+D191+D193+D195+D197+D199+D201+D203</f>
        <v>42019.6</v>
      </c>
      <c r="E184" s="16">
        <f>E185+E187+E189+E191+E193+E195+E197+E199+E201+E203</f>
        <v>50457.599999999999</v>
      </c>
      <c r="F184" s="25"/>
    </row>
    <row r="185" spans="1:6" s="8" customFormat="1" ht="38.25" hidden="1" outlineLevel="3">
      <c r="A185" s="11" t="s">
        <v>232</v>
      </c>
      <c r="B185" s="12" t="s">
        <v>112</v>
      </c>
      <c r="C185" s="12"/>
      <c r="D185" s="15">
        <f>D186</f>
        <v>6265.5</v>
      </c>
      <c r="E185" s="15">
        <f>E186</f>
        <v>6265.5</v>
      </c>
      <c r="F185" s="25"/>
    </row>
    <row r="186" spans="1:6" s="8" customFormat="1" ht="25.5" hidden="1" outlineLevel="1">
      <c r="A186" s="11" t="s">
        <v>12</v>
      </c>
      <c r="B186" s="12" t="s">
        <v>112</v>
      </c>
      <c r="C186" s="12" t="s">
        <v>13</v>
      </c>
      <c r="D186" s="15">
        <v>6265.5</v>
      </c>
      <c r="E186" s="15">
        <v>6265.5</v>
      </c>
      <c r="F186" s="25"/>
    </row>
    <row r="187" spans="1:6" s="8" customFormat="1" ht="38.25" hidden="1" outlineLevel="2">
      <c r="A187" s="11" t="s">
        <v>113</v>
      </c>
      <c r="B187" s="12" t="s">
        <v>114</v>
      </c>
      <c r="C187" s="12"/>
      <c r="D187" s="15">
        <f>D188</f>
        <v>2500</v>
      </c>
      <c r="E187" s="15">
        <f>E188</f>
        <v>2500</v>
      </c>
      <c r="F187" s="25"/>
    </row>
    <row r="188" spans="1:6" ht="25.5" hidden="1" outlineLevel="3">
      <c r="A188" s="11" t="s">
        <v>12</v>
      </c>
      <c r="B188" s="12" t="s">
        <v>114</v>
      </c>
      <c r="C188" s="12" t="s">
        <v>13</v>
      </c>
      <c r="D188" s="15">
        <v>2500</v>
      </c>
      <c r="E188" s="15">
        <v>2500</v>
      </c>
      <c r="F188" s="25"/>
    </row>
    <row r="189" spans="1:6" ht="25.5" hidden="1" outlineLevel="2">
      <c r="A189" s="11" t="s">
        <v>115</v>
      </c>
      <c r="B189" s="12" t="s">
        <v>116</v>
      </c>
      <c r="C189" s="12"/>
      <c r="D189" s="15">
        <f>D190</f>
        <v>2000</v>
      </c>
      <c r="E189" s="15">
        <f>E190</f>
        <v>2000</v>
      </c>
      <c r="F189" s="25"/>
    </row>
    <row r="190" spans="1:6" ht="25.5" hidden="1" outlineLevel="3">
      <c r="A190" s="11" t="s">
        <v>12</v>
      </c>
      <c r="B190" s="12" t="s">
        <v>116</v>
      </c>
      <c r="C190" s="12" t="s">
        <v>13</v>
      </c>
      <c r="D190" s="15">
        <v>2000</v>
      </c>
      <c r="E190" s="15">
        <v>2000</v>
      </c>
      <c r="F190" s="25"/>
    </row>
    <row r="191" spans="1:6" outlineLevel="2" collapsed="1">
      <c r="A191" s="11" t="s">
        <v>277</v>
      </c>
      <c r="B191" s="12" t="s">
        <v>117</v>
      </c>
      <c r="C191" s="12"/>
      <c r="D191" s="15">
        <f>D192</f>
        <v>18775.5</v>
      </c>
      <c r="E191" s="15">
        <f>E192</f>
        <v>19303.8</v>
      </c>
      <c r="F191" s="25"/>
    </row>
    <row r="192" spans="1:6" ht="25.5" outlineLevel="3">
      <c r="A192" s="11" t="s">
        <v>12</v>
      </c>
      <c r="B192" s="12" t="s">
        <v>117</v>
      </c>
      <c r="C192" s="12" t="s">
        <v>13</v>
      </c>
      <c r="D192" s="15">
        <v>18775.5</v>
      </c>
      <c r="E192" s="15">
        <v>19303.8</v>
      </c>
      <c r="F192" s="25"/>
    </row>
    <row r="193" spans="1:6" outlineLevel="2">
      <c r="A193" s="11" t="s">
        <v>118</v>
      </c>
      <c r="B193" s="12" t="s">
        <v>119</v>
      </c>
      <c r="C193" s="12"/>
      <c r="D193" s="15">
        <f>D194</f>
        <v>1250</v>
      </c>
      <c r="E193" s="15">
        <f>E194</f>
        <v>2750</v>
      </c>
      <c r="F193" s="25"/>
    </row>
    <row r="194" spans="1:6" ht="25.5" outlineLevel="3">
      <c r="A194" s="11" t="s">
        <v>12</v>
      </c>
      <c r="B194" s="12" t="s">
        <v>119</v>
      </c>
      <c r="C194" s="12" t="s">
        <v>13</v>
      </c>
      <c r="D194" s="15">
        <v>1250</v>
      </c>
      <c r="E194" s="15">
        <v>2750</v>
      </c>
      <c r="F194" s="25"/>
    </row>
    <row r="195" spans="1:6" ht="25.5" outlineLevel="2">
      <c r="A195" s="11" t="s">
        <v>120</v>
      </c>
      <c r="B195" s="12" t="s">
        <v>121</v>
      </c>
      <c r="C195" s="12"/>
      <c r="D195" s="15">
        <f>D196</f>
        <v>8640</v>
      </c>
      <c r="E195" s="15">
        <f>E196</f>
        <v>15012.7</v>
      </c>
      <c r="F195" s="25"/>
    </row>
    <row r="196" spans="1:6" ht="25.5" outlineLevel="3">
      <c r="A196" s="11" t="s">
        <v>12</v>
      </c>
      <c r="B196" s="12" t="s">
        <v>121</v>
      </c>
      <c r="C196" s="12" t="s">
        <v>13</v>
      </c>
      <c r="D196" s="15">
        <v>8640</v>
      </c>
      <c r="E196" s="15">
        <v>15012.7</v>
      </c>
      <c r="F196" s="25"/>
    </row>
    <row r="197" spans="1:6" ht="25.5" hidden="1" outlineLevel="2">
      <c r="A197" s="11" t="s">
        <v>122</v>
      </c>
      <c r="B197" s="12" t="s">
        <v>123</v>
      </c>
      <c r="C197" s="12"/>
      <c r="D197" s="15">
        <f>D198</f>
        <v>1350</v>
      </c>
      <c r="E197" s="15">
        <f>E198</f>
        <v>1350</v>
      </c>
      <c r="F197" s="25"/>
    </row>
    <row r="198" spans="1:6" ht="25.5" hidden="1" outlineLevel="3">
      <c r="A198" s="11" t="s">
        <v>12</v>
      </c>
      <c r="B198" s="12" t="s">
        <v>123</v>
      </c>
      <c r="C198" s="12" t="s">
        <v>13</v>
      </c>
      <c r="D198" s="15">
        <v>1350</v>
      </c>
      <c r="E198" s="15">
        <v>1350</v>
      </c>
      <c r="F198" s="25"/>
    </row>
    <row r="199" spans="1:6" ht="29.25" customHeight="1" outlineLevel="2" collapsed="1">
      <c r="A199" s="11" t="s">
        <v>124</v>
      </c>
      <c r="B199" s="12" t="s">
        <v>125</v>
      </c>
      <c r="C199" s="12"/>
      <c r="D199" s="15">
        <f>D200</f>
        <v>692.9</v>
      </c>
      <c r="E199" s="15">
        <f>E200</f>
        <v>679.9</v>
      </c>
      <c r="F199" s="25"/>
    </row>
    <row r="200" spans="1:6" s="8" customFormat="1" ht="25.5" outlineLevel="3">
      <c r="A200" s="11" t="s">
        <v>12</v>
      </c>
      <c r="B200" s="12" t="s">
        <v>125</v>
      </c>
      <c r="C200" s="12" t="s">
        <v>13</v>
      </c>
      <c r="D200" s="15">
        <v>692.9</v>
      </c>
      <c r="E200" s="15">
        <v>679.9</v>
      </c>
      <c r="F200" s="25"/>
    </row>
    <row r="201" spans="1:6" s="8" customFormat="1" ht="25.5" outlineLevel="3">
      <c r="A201" s="11" t="s">
        <v>127</v>
      </c>
      <c r="B201" s="12" t="s">
        <v>126</v>
      </c>
      <c r="C201" s="12"/>
      <c r="D201" s="15">
        <f>D202</f>
        <v>445.7</v>
      </c>
      <c r="E201" s="15">
        <f>E202</f>
        <v>495.7</v>
      </c>
      <c r="F201" s="25"/>
    </row>
    <row r="202" spans="1:6" s="8" customFormat="1" ht="25.5" outlineLevel="3">
      <c r="A202" s="11" t="s">
        <v>12</v>
      </c>
      <c r="B202" s="12" t="s">
        <v>126</v>
      </c>
      <c r="C202" s="12" t="s">
        <v>13</v>
      </c>
      <c r="D202" s="15">
        <v>445.7</v>
      </c>
      <c r="E202" s="15">
        <v>495.7</v>
      </c>
      <c r="F202" s="25"/>
    </row>
    <row r="203" spans="1:6" hidden="1" outlineLevel="2">
      <c r="A203" s="11" t="s">
        <v>233</v>
      </c>
      <c r="B203" s="12" t="s">
        <v>128</v>
      </c>
      <c r="C203" s="12"/>
      <c r="D203" s="15">
        <f>D204</f>
        <v>100</v>
      </c>
      <c r="E203" s="15">
        <f>E204</f>
        <v>100</v>
      </c>
      <c r="F203" s="25"/>
    </row>
    <row r="204" spans="1:6" ht="25.5" hidden="1" outlineLevel="2">
      <c r="A204" s="11" t="s">
        <v>12</v>
      </c>
      <c r="B204" s="12" t="s">
        <v>128</v>
      </c>
      <c r="C204" s="12" t="s">
        <v>13</v>
      </c>
      <c r="D204" s="15">
        <v>100</v>
      </c>
      <c r="E204" s="15">
        <v>100</v>
      </c>
      <c r="F204" s="25"/>
    </row>
    <row r="205" spans="1:6" s="8" customFormat="1" ht="38.25" outlineLevel="3">
      <c r="A205" s="13" t="s">
        <v>129</v>
      </c>
      <c r="B205" s="14" t="s">
        <v>130</v>
      </c>
      <c r="C205" s="14"/>
      <c r="D205" s="16">
        <f>D206+D208+D210+D212+D214</f>
        <v>86728.7</v>
      </c>
      <c r="E205" s="16">
        <f>E206+E208+E210+E212+E214</f>
        <v>129011.7</v>
      </c>
      <c r="F205" s="25"/>
    </row>
    <row r="206" spans="1:6" s="8" customFormat="1" ht="25.5" outlineLevel="2">
      <c r="A206" s="11" t="s">
        <v>234</v>
      </c>
      <c r="B206" s="12" t="s">
        <v>131</v>
      </c>
      <c r="C206" s="12"/>
      <c r="D206" s="15">
        <f>D207</f>
        <v>1520</v>
      </c>
      <c r="E206" s="15">
        <f>E207</f>
        <v>48233.8</v>
      </c>
      <c r="F206" s="25"/>
    </row>
    <row r="207" spans="1:6" ht="25.5" outlineLevel="3">
      <c r="A207" s="11" t="s">
        <v>100</v>
      </c>
      <c r="B207" s="12" t="s">
        <v>131</v>
      </c>
      <c r="C207" s="12" t="s">
        <v>101</v>
      </c>
      <c r="D207" s="15">
        <v>1520</v>
      </c>
      <c r="E207" s="15">
        <v>48233.8</v>
      </c>
      <c r="F207" s="25"/>
    </row>
    <row r="208" spans="1:6" ht="25.5" outlineLevel="2">
      <c r="A208" s="11" t="s">
        <v>278</v>
      </c>
      <c r="B208" s="12" t="s">
        <v>132</v>
      </c>
      <c r="C208" s="12"/>
      <c r="D208" s="15">
        <f>D209</f>
        <v>76833.5</v>
      </c>
      <c r="E208" s="15">
        <f>E209</f>
        <v>75502.7</v>
      </c>
      <c r="F208" s="25"/>
    </row>
    <row r="209" spans="1:6" ht="25.5" outlineLevel="3">
      <c r="A209" s="11" t="s">
        <v>12</v>
      </c>
      <c r="B209" s="12" t="s">
        <v>132</v>
      </c>
      <c r="C209" s="12" t="s">
        <v>13</v>
      </c>
      <c r="D209" s="15">
        <v>76833.5</v>
      </c>
      <c r="E209" s="15">
        <v>75502.7</v>
      </c>
      <c r="F209" s="25"/>
    </row>
    <row r="210" spans="1:6" ht="38.25" outlineLevel="2">
      <c r="A210" s="11" t="s">
        <v>235</v>
      </c>
      <c r="B210" s="12" t="s">
        <v>133</v>
      </c>
      <c r="C210" s="12"/>
      <c r="D210" s="15">
        <f>D211</f>
        <v>2100</v>
      </c>
      <c r="E210" s="15">
        <f>E211</f>
        <v>100</v>
      </c>
      <c r="F210" s="25"/>
    </row>
    <row r="211" spans="1:6" s="8" customFormat="1" ht="25.5" outlineLevel="3">
      <c r="A211" s="11" t="s">
        <v>12</v>
      </c>
      <c r="B211" s="12" t="s">
        <v>133</v>
      </c>
      <c r="C211" s="12" t="s">
        <v>13</v>
      </c>
      <c r="D211" s="15">
        <v>2100</v>
      </c>
      <c r="E211" s="15">
        <v>100</v>
      </c>
      <c r="F211" s="25"/>
    </row>
    <row r="212" spans="1:6" ht="38.25" outlineLevel="2">
      <c r="A212" s="11" t="s">
        <v>236</v>
      </c>
      <c r="B212" s="12" t="s">
        <v>134</v>
      </c>
      <c r="C212" s="12"/>
      <c r="D212" s="15">
        <f>D213</f>
        <v>3900</v>
      </c>
      <c r="E212" s="15">
        <f>E213</f>
        <v>2800</v>
      </c>
      <c r="F212" s="25"/>
    </row>
    <row r="213" spans="1:6" ht="25.5" outlineLevel="3">
      <c r="A213" s="11" t="s">
        <v>12</v>
      </c>
      <c r="B213" s="12" t="s">
        <v>134</v>
      </c>
      <c r="C213" s="12" t="s">
        <v>13</v>
      </c>
      <c r="D213" s="15">
        <v>3900</v>
      </c>
      <c r="E213" s="15">
        <v>2800</v>
      </c>
      <c r="F213" s="25"/>
    </row>
    <row r="214" spans="1:6" s="8" customFormat="1" ht="76.5" hidden="1" outlineLevel="1">
      <c r="A214" s="11" t="s">
        <v>237</v>
      </c>
      <c r="B214" s="12" t="s">
        <v>135</v>
      </c>
      <c r="C214" s="12"/>
      <c r="D214" s="15">
        <f>D215</f>
        <v>2375.1999999999998</v>
      </c>
      <c r="E214" s="15">
        <f>E215</f>
        <v>2375.1999999999998</v>
      </c>
      <c r="F214" s="25"/>
    </row>
    <row r="215" spans="1:6" s="8" customFormat="1" ht="25.5" hidden="1" outlineLevel="2">
      <c r="A215" s="11" t="s">
        <v>12</v>
      </c>
      <c r="B215" s="12" t="s">
        <v>135</v>
      </c>
      <c r="C215" s="12" t="s">
        <v>13</v>
      </c>
      <c r="D215" s="15">
        <v>2375.1999999999998</v>
      </c>
      <c r="E215" s="15">
        <v>2375.1999999999998</v>
      </c>
      <c r="F215" s="25"/>
    </row>
    <row r="216" spans="1:6" s="8" customFormat="1" ht="14.25" outlineLevel="3">
      <c r="A216" s="13" t="s">
        <v>279</v>
      </c>
      <c r="B216" s="14" t="s">
        <v>136</v>
      </c>
      <c r="C216" s="14"/>
      <c r="D216" s="16">
        <f>D217</f>
        <v>7656.8</v>
      </c>
      <c r="E216" s="16">
        <f>E217</f>
        <v>7598.3</v>
      </c>
      <c r="F216" s="25"/>
    </row>
    <row r="217" spans="1:6" ht="25.5" outlineLevel="3">
      <c r="A217" s="11" t="s">
        <v>137</v>
      </c>
      <c r="B217" s="12" t="s">
        <v>138</v>
      </c>
      <c r="C217" s="12"/>
      <c r="D217" s="15">
        <f>D218+D219</f>
        <v>7656.8</v>
      </c>
      <c r="E217" s="15">
        <f>E218+E219+E220</f>
        <v>7598.3</v>
      </c>
      <c r="F217" s="25"/>
    </row>
    <row r="218" spans="1:6" s="8" customFormat="1" ht="51">
      <c r="A218" s="11" t="s">
        <v>10</v>
      </c>
      <c r="B218" s="12" t="s">
        <v>138</v>
      </c>
      <c r="C218" s="12" t="s">
        <v>11</v>
      </c>
      <c r="D218" s="15">
        <v>7308.1</v>
      </c>
      <c r="E218" s="15">
        <v>7166.1</v>
      </c>
      <c r="F218" s="25"/>
    </row>
    <row r="219" spans="1:6" ht="25.5" outlineLevel="2">
      <c r="A219" s="11" t="s">
        <v>12</v>
      </c>
      <c r="B219" s="12" t="s">
        <v>138</v>
      </c>
      <c r="C219" s="12" t="s">
        <v>13</v>
      </c>
      <c r="D219" s="15">
        <v>348.7</v>
      </c>
      <c r="E219" s="15">
        <v>377.7</v>
      </c>
      <c r="F219" s="25"/>
    </row>
    <row r="220" spans="1:6" outlineLevel="2">
      <c r="A220" s="11" t="s">
        <v>320</v>
      </c>
      <c r="B220" s="12" t="s">
        <v>138</v>
      </c>
      <c r="C220" s="12">
        <v>300</v>
      </c>
      <c r="D220" s="15">
        <v>0</v>
      </c>
      <c r="E220" s="15">
        <v>54.5</v>
      </c>
      <c r="F220" s="25"/>
    </row>
    <row r="221" spans="1:6" s="8" customFormat="1" ht="25.5" outlineLevel="3">
      <c r="A221" s="13" t="s">
        <v>280</v>
      </c>
      <c r="B221" s="14" t="s">
        <v>139</v>
      </c>
      <c r="C221" s="14"/>
      <c r="D221" s="16">
        <f>D222+D224</f>
        <v>939.3</v>
      </c>
      <c r="E221" s="16">
        <f>E222+E224</f>
        <v>1602.4</v>
      </c>
      <c r="F221" s="25"/>
    </row>
    <row r="222" spans="1:6" s="8" customFormat="1" ht="14.25" outlineLevel="2">
      <c r="A222" s="11" t="s">
        <v>140</v>
      </c>
      <c r="B222" s="12" t="s">
        <v>141</v>
      </c>
      <c r="C222" s="12"/>
      <c r="D222" s="15">
        <f>D223</f>
        <v>4</v>
      </c>
      <c r="E222" s="15">
        <f>E223</f>
        <v>246.9</v>
      </c>
      <c r="F222" s="25"/>
    </row>
    <row r="223" spans="1:6" s="8" customFormat="1" ht="25.5" outlineLevel="3">
      <c r="A223" s="11" t="s">
        <v>12</v>
      </c>
      <c r="B223" s="12" t="s">
        <v>141</v>
      </c>
      <c r="C223" s="12" t="s">
        <v>13</v>
      </c>
      <c r="D223" s="15">
        <v>4</v>
      </c>
      <c r="E223" s="15">
        <v>246.9</v>
      </c>
      <c r="F223" s="25"/>
    </row>
    <row r="224" spans="1:6" ht="46.9" customHeight="1" outlineLevel="2">
      <c r="A224" s="11" t="s">
        <v>281</v>
      </c>
      <c r="B224" s="12" t="s">
        <v>142</v>
      </c>
      <c r="C224" s="12"/>
      <c r="D224" s="15">
        <f>D225</f>
        <v>935.3</v>
      </c>
      <c r="E224" s="15">
        <f>E225</f>
        <v>1355.5</v>
      </c>
      <c r="F224" s="25"/>
    </row>
    <row r="225" spans="1:6" ht="25.5" outlineLevel="3">
      <c r="A225" s="11" t="s">
        <v>12</v>
      </c>
      <c r="B225" s="12" t="s">
        <v>142</v>
      </c>
      <c r="C225" s="12" t="s">
        <v>13</v>
      </c>
      <c r="D225" s="15">
        <v>935.3</v>
      </c>
      <c r="E225" s="15">
        <v>1355.5</v>
      </c>
      <c r="F225" s="25"/>
    </row>
    <row r="226" spans="1:6" s="8" customFormat="1" ht="14.25">
      <c r="A226" s="13" t="s">
        <v>282</v>
      </c>
      <c r="B226" s="14" t="s">
        <v>143</v>
      </c>
      <c r="C226" s="14"/>
      <c r="D226" s="16">
        <f>D227+D236+D240</f>
        <v>44030.299999999996</v>
      </c>
      <c r="E226" s="16">
        <f>E227+E236+E240</f>
        <v>44451.399999999994</v>
      </c>
      <c r="F226" s="25"/>
    </row>
    <row r="227" spans="1:6" s="8" customFormat="1" ht="14.25" outlineLevel="1">
      <c r="A227" s="13" t="s">
        <v>144</v>
      </c>
      <c r="B227" s="14" t="s">
        <v>145</v>
      </c>
      <c r="C227" s="14"/>
      <c r="D227" s="16">
        <f>D228+D233</f>
        <v>36575.5</v>
      </c>
      <c r="E227" s="16">
        <f>E228+E233</f>
        <v>36932.199999999997</v>
      </c>
      <c r="F227" s="25"/>
    </row>
    <row r="228" spans="1:6" ht="25.5" outlineLevel="2">
      <c r="A228" s="11" t="s">
        <v>283</v>
      </c>
      <c r="B228" s="12" t="s">
        <v>284</v>
      </c>
      <c r="C228" s="12"/>
      <c r="D228" s="15">
        <f>D229+D230+D232+D231</f>
        <v>31238.6</v>
      </c>
      <c r="E228" s="15">
        <f>E229+E230+E232+E231</f>
        <v>30919.7</v>
      </c>
      <c r="F228" s="25"/>
    </row>
    <row r="229" spans="1:6" ht="51" outlineLevel="3">
      <c r="A229" s="11" t="s">
        <v>10</v>
      </c>
      <c r="B229" s="12" t="s">
        <v>284</v>
      </c>
      <c r="C229" s="12" t="s">
        <v>11</v>
      </c>
      <c r="D229" s="15">
        <v>26750</v>
      </c>
      <c r="E229" s="15">
        <v>26050</v>
      </c>
      <c r="F229" s="25"/>
    </row>
    <row r="230" spans="1:6" s="8" customFormat="1" ht="25.5" outlineLevel="3">
      <c r="A230" s="11" t="s">
        <v>12</v>
      </c>
      <c r="B230" s="12" t="s">
        <v>284</v>
      </c>
      <c r="C230" s="12" t="s">
        <v>13</v>
      </c>
      <c r="D230" s="15">
        <v>4307.1000000000004</v>
      </c>
      <c r="E230" s="15">
        <v>4358.2</v>
      </c>
      <c r="F230" s="25"/>
    </row>
    <row r="231" spans="1:6" s="8" customFormat="1" ht="14.25" outlineLevel="3">
      <c r="A231" s="11" t="s">
        <v>33</v>
      </c>
      <c r="B231" s="12" t="s">
        <v>284</v>
      </c>
      <c r="C231" s="12">
        <v>300</v>
      </c>
      <c r="D231" s="15">
        <v>1</v>
      </c>
      <c r="E231" s="15">
        <v>351</v>
      </c>
      <c r="F231" s="25"/>
    </row>
    <row r="232" spans="1:6" s="8" customFormat="1" ht="14.25" outlineLevel="3">
      <c r="A232" s="11" t="s">
        <v>14</v>
      </c>
      <c r="B232" s="12" t="s">
        <v>284</v>
      </c>
      <c r="C232" s="12" t="s">
        <v>15</v>
      </c>
      <c r="D232" s="15">
        <v>180.5</v>
      </c>
      <c r="E232" s="15">
        <v>160.5</v>
      </c>
      <c r="F232" s="25"/>
    </row>
    <row r="233" spans="1:6" ht="25.5" outlineLevel="2">
      <c r="A233" s="11" t="s">
        <v>146</v>
      </c>
      <c r="B233" s="12" t="s">
        <v>285</v>
      </c>
      <c r="C233" s="12"/>
      <c r="D233" s="15">
        <f>D234+D235</f>
        <v>5336.9</v>
      </c>
      <c r="E233" s="15">
        <f>E234+E235</f>
        <v>6012.5</v>
      </c>
      <c r="F233" s="25"/>
    </row>
    <row r="234" spans="1:6" ht="51" outlineLevel="3">
      <c r="A234" s="11" t="s">
        <v>10</v>
      </c>
      <c r="B234" s="12" t="s">
        <v>285</v>
      </c>
      <c r="C234" s="12" t="s">
        <v>11</v>
      </c>
      <c r="D234" s="15">
        <v>5235.8999999999996</v>
      </c>
      <c r="E234" s="15">
        <v>5513.9</v>
      </c>
      <c r="F234" s="25"/>
    </row>
    <row r="235" spans="1:6" ht="25.5" outlineLevel="3">
      <c r="A235" s="11" t="s">
        <v>12</v>
      </c>
      <c r="B235" s="12" t="s">
        <v>285</v>
      </c>
      <c r="C235" s="12">
        <v>200</v>
      </c>
      <c r="D235" s="15">
        <v>101</v>
      </c>
      <c r="E235" s="15">
        <v>498.6</v>
      </c>
      <c r="F235" s="25"/>
    </row>
    <row r="236" spans="1:6" s="8" customFormat="1" ht="14.25" outlineLevel="1">
      <c r="A236" s="13" t="s">
        <v>147</v>
      </c>
      <c r="B236" s="14" t="s">
        <v>239</v>
      </c>
      <c r="C236" s="14"/>
      <c r="D236" s="16">
        <f>D237</f>
        <v>2884.2</v>
      </c>
      <c r="E236" s="16">
        <f>E237</f>
        <v>2948.6</v>
      </c>
      <c r="F236" s="25"/>
    </row>
    <row r="237" spans="1:6" ht="25.5" outlineLevel="2">
      <c r="A237" s="11" t="s">
        <v>286</v>
      </c>
      <c r="B237" s="12" t="s">
        <v>251</v>
      </c>
      <c r="C237" s="12"/>
      <c r="D237" s="15">
        <f>D238+D239</f>
        <v>2884.2</v>
      </c>
      <c r="E237" s="15">
        <f>E238+E239</f>
        <v>2948.6</v>
      </c>
      <c r="F237" s="25"/>
    </row>
    <row r="238" spans="1:6" ht="51" outlineLevel="3">
      <c r="A238" s="11" t="s">
        <v>10</v>
      </c>
      <c r="B238" s="12" t="s">
        <v>251</v>
      </c>
      <c r="C238" s="12" t="s">
        <v>11</v>
      </c>
      <c r="D238" s="15">
        <v>2634</v>
      </c>
      <c r="E238" s="15">
        <v>2560.1</v>
      </c>
      <c r="F238" s="25"/>
    </row>
    <row r="239" spans="1:6" ht="25.5" outlineLevel="3">
      <c r="A239" s="11" t="s">
        <v>12</v>
      </c>
      <c r="B239" s="12" t="s">
        <v>251</v>
      </c>
      <c r="C239" s="12" t="s">
        <v>13</v>
      </c>
      <c r="D239" s="15">
        <v>250.2</v>
      </c>
      <c r="E239" s="15">
        <v>388.5</v>
      </c>
      <c r="F239" s="25"/>
    </row>
    <row r="240" spans="1:6" s="8" customFormat="1" ht="25.5" hidden="1" outlineLevel="3">
      <c r="A240" s="13" t="s">
        <v>287</v>
      </c>
      <c r="B240" s="14" t="s">
        <v>240</v>
      </c>
      <c r="C240" s="14"/>
      <c r="D240" s="16">
        <f>D241</f>
        <v>4570.5999999999995</v>
      </c>
      <c r="E240" s="16">
        <f>E241</f>
        <v>4570.5999999999995</v>
      </c>
      <c r="F240" s="25"/>
    </row>
    <row r="241" spans="1:6" s="8" customFormat="1" ht="25.5" hidden="1" outlineLevel="1">
      <c r="A241" s="11" t="s">
        <v>252</v>
      </c>
      <c r="B241" s="12" t="s">
        <v>253</v>
      </c>
      <c r="C241" s="12"/>
      <c r="D241" s="15">
        <f>D242+D243</f>
        <v>4570.5999999999995</v>
      </c>
      <c r="E241" s="15">
        <f>E242+E243</f>
        <v>4570.5999999999995</v>
      </c>
      <c r="F241" s="25"/>
    </row>
    <row r="242" spans="1:6" ht="51" hidden="1" outlineLevel="2">
      <c r="A242" s="11" t="s">
        <v>10</v>
      </c>
      <c r="B242" s="12" t="s">
        <v>253</v>
      </c>
      <c r="C242" s="12" t="s">
        <v>11</v>
      </c>
      <c r="D242" s="15">
        <v>3885.7</v>
      </c>
      <c r="E242" s="15">
        <v>3885.7</v>
      </c>
      <c r="F242" s="25"/>
    </row>
    <row r="243" spans="1:6" ht="25.5" hidden="1" outlineLevel="3">
      <c r="A243" s="11" t="s">
        <v>12</v>
      </c>
      <c r="B243" s="12" t="s">
        <v>253</v>
      </c>
      <c r="C243" s="12" t="s">
        <v>13</v>
      </c>
      <c r="D243" s="15">
        <v>684.9</v>
      </c>
      <c r="E243" s="15">
        <v>684.9</v>
      </c>
      <c r="F243" s="25"/>
    </row>
    <row r="244" spans="1:6" s="8" customFormat="1" ht="25.5" outlineLevel="3">
      <c r="A244" s="13" t="s">
        <v>288</v>
      </c>
      <c r="B244" s="14" t="s">
        <v>148</v>
      </c>
      <c r="C244" s="14"/>
      <c r="D244" s="16">
        <f>D245+D247+D250+D252+D254</f>
        <v>4541.3</v>
      </c>
      <c r="E244" s="16">
        <f>E245+E247+E250+E252+E254</f>
        <v>4979.1000000000004</v>
      </c>
      <c r="F244" s="25"/>
    </row>
    <row r="245" spans="1:6" s="8" customFormat="1" ht="25.5" hidden="1">
      <c r="A245" s="11" t="s">
        <v>149</v>
      </c>
      <c r="B245" s="12" t="s">
        <v>150</v>
      </c>
      <c r="C245" s="12"/>
      <c r="D245" s="15">
        <f>D246</f>
        <v>10</v>
      </c>
      <c r="E245" s="15">
        <f>E246</f>
        <v>10</v>
      </c>
      <c r="F245" s="25"/>
    </row>
    <row r="246" spans="1:6" ht="25.5" hidden="1" outlineLevel="2">
      <c r="A246" s="11" t="s">
        <v>4</v>
      </c>
      <c r="B246" s="12" t="s">
        <v>150</v>
      </c>
      <c r="C246" s="12" t="s">
        <v>5</v>
      </c>
      <c r="D246" s="15">
        <v>10</v>
      </c>
      <c r="E246" s="15">
        <v>10</v>
      </c>
      <c r="F246" s="25"/>
    </row>
    <row r="247" spans="1:6" ht="25.5" outlineLevel="3">
      <c r="A247" s="11" t="s">
        <v>151</v>
      </c>
      <c r="B247" s="12" t="s">
        <v>152</v>
      </c>
      <c r="C247" s="12"/>
      <c r="D247" s="15">
        <f>D248+D249</f>
        <v>220</v>
      </c>
      <c r="E247" s="15">
        <f>E248+E249</f>
        <v>398.6</v>
      </c>
      <c r="F247" s="25"/>
    </row>
    <row r="248" spans="1:6" s="8" customFormat="1" ht="25.5" outlineLevel="2">
      <c r="A248" s="11" t="s">
        <v>12</v>
      </c>
      <c r="B248" s="12" t="s">
        <v>152</v>
      </c>
      <c r="C248" s="12" t="s">
        <v>13</v>
      </c>
      <c r="D248" s="15">
        <v>150</v>
      </c>
      <c r="E248" s="15">
        <v>252.2</v>
      </c>
      <c r="F248" s="25"/>
    </row>
    <row r="249" spans="1:6" ht="25.5" outlineLevel="3">
      <c r="A249" s="11" t="s">
        <v>4</v>
      </c>
      <c r="B249" s="12" t="s">
        <v>152</v>
      </c>
      <c r="C249" s="12" t="s">
        <v>5</v>
      </c>
      <c r="D249" s="15">
        <v>70</v>
      </c>
      <c r="E249" s="15">
        <v>146.4</v>
      </c>
      <c r="F249" s="25"/>
    </row>
    <row r="250" spans="1:6" s="8" customFormat="1" ht="25.5" hidden="1" outlineLevel="2">
      <c r="A250" s="11" t="s">
        <v>153</v>
      </c>
      <c r="B250" s="12" t="s">
        <v>154</v>
      </c>
      <c r="C250" s="12"/>
      <c r="D250" s="15">
        <f>D251</f>
        <v>3933</v>
      </c>
      <c r="E250" s="15">
        <f>E251</f>
        <v>3933</v>
      </c>
      <c r="F250" s="25"/>
    </row>
    <row r="251" spans="1:6" ht="25.5" hidden="1" outlineLevel="2">
      <c r="A251" s="11" t="s">
        <v>4</v>
      </c>
      <c r="B251" s="12" t="s">
        <v>154</v>
      </c>
      <c r="C251" s="12" t="s">
        <v>5</v>
      </c>
      <c r="D251" s="15">
        <v>3933</v>
      </c>
      <c r="E251" s="15">
        <v>3933</v>
      </c>
      <c r="F251" s="25"/>
    </row>
    <row r="252" spans="1:6" hidden="1" outlineLevel="3">
      <c r="A252" s="11" t="s">
        <v>155</v>
      </c>
      <c r="B252" s="12" t="s">
        <v>156</v>
      </c>
      <c r="C252" s="12"/>
      <c r="D252" s="15">
        <f>D253</f>
        <v>378.3</v>
      </c>
      <c r="E252" s="15">
        <f>E253</f>
        <v>378.3</v>
      </c>
      <c r="F252" s="25"/>
    </row>
    <row r="253" spans="1:6" ht="25.5" hidden="1" outlineLevel="2">
      <c r="A253" s="11" t="s">
        <v>4</v>
      </c>
      <c r="B253" s="12" t="s">
        <v>156</v>
      </c>
      <c r="C253" s="12" t="s">
        <v>5</v>
      </c>
      <c r="D253" s="15">
        <v>378.3</v>
      </c>
      <c r="E253" s="15">
        <v>378.3</v>
      </c>
      <c r="F253" s="25"/>
    </row>
    <row r="254" spans="1:6" outlineLevel="2">
      <c r="A254" s="11" t="s">
        <v>356</v>
      </c>
      <c r="B254" s="12">
        <v>1000600000</v>
      </c>
      <c r="C254" s="12"/>
      <c r="D254" s="15">
        <f>D255</f>
        <v>0</v>
      </c>
      <c r="E254" s="15">
        <f>E255</f>
        <v>259.2</v>
      </c>
      <c r="F254" s="25"/>
    </row>
    <row r="255" spans="1:6" ht="25.5" outlineLevel="2">
      <c r="A255" s="11" t="s">
        <v>4</v>
      </c>
      <c r="B255" s="12">
        <v>1000600000</v>
      </c>
      <c r="C255" s="12">
        <v>600</v>
      </c>
      <c r="D255" s="15">
        <v>0</v>
      </c>
      <c r="E255" s="15">
        <v>259.2</v>
      </c>
      <c r="F255" s="25"/>
    </row>
    <row r="256" spans="1:6" s="8" customFormat="1" ht="38.25" outlineLevel="3">
      <c r="A256" s="13" t="s">
        <v>289</v>
      </c>
      <c r="B256" s="14" t="s">
        <v>157</v>
      </c>
      <c r="C256" s="14"/>
      <c r="D256" s="16">
        <f>D257+D259+D261+D264+D266</f>
        <v>380375.19999999995</v>
      </c>
      <c r="E256" s="16">
        <f>E257+E259+E261+E264+E266</f>
        <v>393201.89999999997</v>
      </c>
      <c r="F256" s="25"/>
    </row>
    <row r="257" spans="1:6" outlineLevel="3">
      <c r="A257" s="11" t="s">
        <v>158</v>
      </c>
      <c r="B257" s="12" t="s">
        <v>159</v>
      </c>
      <c r="C257" s="12"/>
      <c r="D257" s="15">
        <f>D258</f>
        <v>1670.9</v>
      </c>
      <c r="E257" s="15">
        <f>E258</f>
        <v>3393</v>
      </c>
      <c r="F257" s="25"/>
    </row>
    <row r="258" spans="1:6" ht="25.5" outlineLevel="2">
      <c r="A258" s="11" t="s">
        <v>100</v>
      </c>
      <c r="B258" s="12" t="s">
        <v>159</v>
      </c>
      <c r="C258" s="12" t="s">
        <v>101</v>
      </c>
      <c r="D258" s="15">
        <v>1670.9</v>
      </c>
      <c r="E258" s="15">
        <v>3393</v>
      </c>
      <c r="F258" s="25"/>
    </row>
    <row r="259" spans="1:6" s="8" customFormat="1" ht="14.25" hidden="1" outlineLevel="3">
      <c r="A259" s="11" t="s">
        <v>290</v>
      </c>
      <c r="B259" s="12" t="s">
        <v>291</v>
      </c>
      <c r="C259" s="12"/>
      <c r="D259" s="15">
        <f>D260</f>
        <v>8.1</v>
      </c>
      <c r="E259" s="15">
        <f>E260</f>
        <v>8.1</v>
      </c>
      <c r="F259" s="25"/>
    </row>
    <row r="260" spans="1:6" ht="25.5" hidden="1" outlineLevel="2">
      <c r="A260" s="11" t="s">
        <v>12</v>
      </c>
      <c r="B260" s="12" t="s">
        <v>291</v>
      </c>
      <c r="C260" s="12" t="s">
        <v>13</v>
      </c>
      <c r="D260" s="15">
        <v>8.1</v>
      </c>
      <c r="E260" s="15">
        <v>8.1</v>
      </c>
      <c r="F260" s="25"/>
    </row>
    <row r="261" spans="1:6" outlineLevel="3">
      <c r="A261" s="11" t="s">
        <v>160</v>
      </c>
      <c r="B261" s="12" t="s">
        <v>161</v>
      </c>
      <c r="C261" s="12"/>
      <c r="D261" s="15">
        <f>D262+D263</f>
        <v>2989.8</v>
      </c>
      <c r="E261" s="15">
        <f>E262+E263</f>
        <v>3244</v>
      </c>
      <c r="F261" s="25"/>
    </row>
    <row r="262" spans="1:6" s="8" customFormat="1" ht="51">
      <c r="A262" s="11" t="s">
        <v>10</v>
      </c>
      <c r="B262" s="12" t="s">
        <v>161</v>
      </c>
      <c r="C262" s="12" t="s">
        <v>11</v>
      </c>
      <c r="D262" s="15">
        <v>2704.3</v>
      </c>
      <c r="E262" s="15">
        <v>2958.5</v>
      </c>
      <c r="F262" s="25"/>
    </row>
    <row r="263" spans="1:6" s="8" customFormat="1" ht="25.5" hidden="1" outlineLevel="2">
      <c r="A263" s="11" t="s">
        <v>12</v>
      </c>
      <c r="B263" s="12" t="s">
        <v>161</v>
      </c>
      <c r="C263" s="12" t="s">
        <v>13</v>
      </c>
      <c r="D263" s="15">
        <v>285.5</v>
      </c>
      <c r="E263" s="15">
        <v>285.5</v>
      </c>
      <c r="F263" s="25"/>
    </row>
    <row r="264" spans="1:6" hidden="1" outlineLevel="3">
      <c r="A264" s="11" t="s">
        <v>248</v>
      </c>
      <c r="B264" s="12" t="s">
        <v>249</v>
      </c>
      <c r="C264" s="12"/>
      <c r="D264" s="15">
        <f>D265</f>
        <v>276311</v>
      </c>
      <c r="E264" s="15">
        <f>E265</f>
        <v>276311</v>
      </c>
      <c r="F264" s="25"/>
    </row>
    <row r="265" spans="1:6" s="8" customFormat="1" ht="25.5" hidden="1">
      <c r="A265" s="11" t="s">
        <v>100</v>
      </c>
      <c r="B265" s="12" t="s">
        <v>249</v>
      </c>
      <c r="C265" s="12" t="s">
        <v>101</v>
      </c>
      <c r="D265" s="15">
        <v>276311</v>
      </c>
      <c r="E265" s="15">
        <v>276311</v>
      </c>
      <c r="F265" s="25"/>
    </row>
    <row r="266" spans="1:6" s="8" customFormat="1" ht="31.9" customHeight="1" outlineLevel="2">
      <c r="A266" s="11" t="s">
        <v>162</v>
      </c>
      <c r="B266" s="12" t="s">
        <v>163</v>
      </c>
      <c r="C266" s="12"/>
      <c r="D266" s="15">
        <f>D267</f>
        <v>99395.4</v>
      </c>
      <c r="E266" s="15">
        <f>E267</f>
        <v>110245.8</v>
      </c>
      <c r="F266" s="25"/>
    </row>
    <row r="267" spans="1:6" ht="25.5" outlineLevel="3">
      <c r="A267" s="11" t="s">
        <v>100</v>
      </c>
      <c r="B267" s="12" t="s">
        <v>163</v>
      </c>
      <c r="C267" s="12" t="s">
        <v>101</v>
      </c>
      <c r="D267" s="15">
        <v>99395.4</v>
      </c>
      <c r="E267" s="15">
        <v>110245.8</v>
      </c>
      <c r="F267" s="25"/>
    </row>
    <row r="268" spans="1:6" s="8" customFormat="1" ht="63.75" outlineLevel="2">
      <c r="A268" s="13" t="s">
        <v>292</v>
      </c>
      <c r="B268" s="14" t="s">
        <v>164</v>
      </c>
      <c r="C268" s="14"/>
      <c r="D268" s="16">
        <f>D269</f>
        <v>564</v>
      </c>
      <c r="E268" s="16">
        <f>E269</f>
        <v>508</v>
      </c>
      <c r="F268" s="25"/>
    </row>
    <row r="269" spans="1:6" s="8" customFormat="1" ht="14.25" outlineLevel="3">
      <c r="A269" s="11" t="s">
        <v>165</v>
      </c>
      <c r="B269" s="12" t="s">
        <v>166</v>
      </c>
      <c r="C269" s="12"/>
      <c r="D269" s="15">
        <f>D270</f>
        <v>564</v>
      </c>
      <c r="E269" s="15">
        <f>E270</f>
        <v>508</v>
      </c>
      <c r="F269" s="25"/>
    </row>
    <row r="270" spans="1:6" s="8" customFormat="1" ht="25.5">
      <c r="A270" s="11" t="s">
        <v>4</v>
      </c>
      <c r="B270" s="12" t="s">
        <v>166</v>
      </c>
      <c r="C270" s="12" t="s">
        <v>5</v>
      </c>
      <c r="D270" s="15">
        <v>564</v>
      </c>
      <c r="E270" s="15">
        <v>508</v>
      </c>
      <c r="F270" s="25"/>
    </row>
    <row r="271" spans="1:6" s="8" customFormat="1" ht="38.25" hidden="1" outlineLevel="1">
      <c r="A271" s="13" t="s">
        <v>293</v>
      </c>
      <c r="B271" s="14" t="s">
        <v>167</v>
      </c>
      <c r="C271" s="14"/>
      <c r="D271" s="16">
        <f>D272+D274</f>
        <v>80</v>
      </c>
      <c r="E271" s="16">
        <f>E272+E274</f>
        <v>80</v>
      </c>
      <c r="F271" s="25"/>
    </row>
    <row r="272" spans="1:6" s="8" customFormat="1" ht="25.5" hidden="1" outlineLevel="2">
      <c r="A272" s="11" t="s">
        <v>168</v>
      </c>
      <c r="B272" s="12" t="s">
        <v>169</v>
      </c>
      <c r="C272" s="12"/>
      <c r="D272" s="15">
        <f>D273</f>
        <v>45</v>
      </c>
      <c r="E272" s="15">
        <f>E273</f>
        <v>45</v>
      </c>
      <c r="F272" s="25"/>
    </row>
    <row r="273" spans="1:6" s="8" customFormat="1" ht="25.5" hidden="1" outlineLevel="3">
      <c r="A273" s="11" t="s">
        <v>12</v>
      </c>
      <c r="B273" s="12" t="s">
        <v>169</v>
      </c>
      <c r="C273" s="12" t="s">
        <v>13</v>
      </c>
      <c r="D273" s="15">
        <v>45</v>
      </c>
      <c r="E273" s="15">
        <v>45</v>
      </c>
      <c r="F273" s="25"/>
    </row>
    <row r="274" spans="1:6" s="8" customFormat="1" ht="25.5" hidden="1" outlineLevel="2">
      <c r="A274" s="11" t="s">
        <v>170</v>
      </c>
      <c r="B274" s="12" t="s">
        <v>171</v>
      </c>
      <c r="C274" s="12"/>
      <c r="D274" s="15">
        <f>D275</f>
        <v>35</v>
      </c>
      <c r="E274" s="15">
        <f>E275</f>
        <v>35</v>
      </c>
      <c r="F274" s="25"/>
    </row>
    <row r="275" spans="1:6" ht="25.5" hidden="1" outlineLevel="3">
      <c r="A275" s="11" t="s">
        <v>12</v>
      </c>
      <c r="B275" s="12" t="s">
        <v>171</v>
      </c>
      <c r="C275" s="12" t="s">
        <v>13</v>
      </c>
      <c r="D275" s="15">
        <v>35</v>
      </c>
      <c r="E275" s="15">
        <v>35</v>
      </c>
      <c r="F275" s="25"/>
    </row>
    <row r="276" spans="1:6" s="8" customFormat="1" ht="25.5" outlineLevel="3">
      <c r="A276" s="13" t="s">
        <v>294</v>
      </c>
      <c r="B276" s="14" t="s">
        <v>172</v>
      </c>
      <c r="C276" s="14"/>
      <c r="D276" s="16">
        <f>D277+D288</f>
        <v>54065.599999999999</v>
      </c>
      <c r="E276" s="16">
        <f>E277+E288</f>
        <v>61664.6</v>
      </c>
      <c r="F276" s="25"/>
    </row>
    <row r="277" spans="1:6" s="8" customFormat="1" ht="25.5" outlineLevel="3">
      <c r="A277" s="13" t="s">
        <v>173</v>
      </c>
      <c r="B277" s="14" t="s">
        <v>174</v>
      </c>
      <c r="C277" s="14"/>
      <c r="D277" s="16">
        <f>D278+D280+D283</f>
        <v>54009.599999999999</v>
      </c>
      <c r="E277" s="16">
        <f>E278+E280+E283</f>
        <v>61608.6</v>
      </c>
      <c r="F277" s="25"/>
    </row>
    <row r="278" spans="1:6" s="8" customFormat="1" ht="25.5" outlineLevel="1">
      <c r="A278" s="11" t="s">
        <v>175</v>
      </c>
      <c r="B278" s="12" t="s">
        <v>176</v>
      </c>
      <c r="C278" s="12"/>
      <c r="D278" s="15">
        <f>D279</f>
        <v>9110.2999999999993</v>
      </c>
      <c r="E278" s="15">
        <f>E279</f>
        <v>11164.9</v>
      </c>
      <c r="F278" s="25"/>
    </row>
    <row r="279" spans="1:6" outlineLevel="2">
      <c r="A279" s="11" t="s">
        <v>177</v>
      </c>
      <c r="B279" s="12" t="s">
        <v>176</v>
      </c>
      <c r="C279" s="12" t="s">
        <v>178</v>
      </c>
      <c r="D279" s="15">
        <v>9110.2999999999993</v>
      </c>
      <c r="E279" s="15">
        <v>11164.9</v>
      </c>
      <c r="F279" s="25"/>
    </row>
    <row r="280" spans="1:6" ht="25.5" hidden="1" outlineLevel="3">
      <c r="A280" s="11" t="s">
        <v>179</v>
      </c>
      <c r="B280" s="12" t="s">
        <v>180</v>
      </c>
      <c r="C280" s="12"/>
      <c r="D280" s="15">
        <f>D281+D282</f>
        <v>6563.7</v>
      </c>
      <c r="E280" s="15">
        <f>E281+E282</f>
        <v>6563.7</v>
      </c>
      <c r="F280" s="25"/>
    </row>
    <row r="281" spans="1:6" s="8" customFormat="1" ht="51" hidden="1" outlineLevel="2">
      <c r="A281" s="11" t="s">
        <v>10</v>
      </c>
      <c r="B281" s="12" t="s">
        <v>180</v>
      </c>
      <c r="C281" s="12" t="s">
        <v>11</v>
      </c>
      <c r="D281" s="15">
        <v>6376.7</v>
      </c>
      <c r="E281" s="15">
        <v>6376.7</v>
      </c>
      <c r="F281" s="25"/>
    </row>
    <row r="282" spans="1:6" ht="25.5" hidden="1" outlineLevel="3">
      <c r="A282" s="11" t="s">
        <v>12</v>
      </c>
      <c r="B282" s="12" t="s">
        <v>180</v>
      </c>
      <c r="C282" s="12" t="s">
        <v>13</v>
      </c>
      <c r="D282" s="15">
        <v>187</v>
      </c>
      <c r="E282" s="15">
        <v>187</v>
      </c>
      <c r="F282" s="25"/>
    </row>
    <row r="283" spans="1:6" ht="25.5" outlineLevel="3">
      <c r="A283" s="17" t="s">
        <v>336</v>
      </c>
      <c r="B283" s="12">
        <v>1410700000</v>
      </c>
      <c r="C283" s="12"/>
      <c r="D283" s="15">
        <f>D284+D285+D286+D287</f>
        <v>38335.599999999999</v>
      </c>
      <c r="E283" s="15">
        <f>E284+E285+E286+E287</f>
        <v>43880</v>
      </c>
      <c r="F283" s="25"/>
    </row>
    <row r="284" spans="1:6" ht="51" outlineLevel="3">
      <c r="A284" s="11" t="s">
        <v>337</v>
      </c>
      <c r="B284" s="12">
        <v>1410700000</v>
      </c>
      <c r="C284" s="12">
        <v>100</v>
      </c>
      <c r="D284" s="15">
        <v>34139.199999999997</v>
      </c>
      <c r="E284" s="15">
        <v>39825.599999999999</v>
      </c>
      <c r="F284" s="25"/>
    </row>
    <row r="285" spans="1:6" ht="25.5" outlineLevel="3">
      <c r="A285" s="11" t="s">
        <v>322</v>
      </c>
      <c r="B285" s="12">
        <v>1410700000</v>
      </c>
      <c r="C285" s="12">
        <v>200</v>
      </c>
      <c r="D285" s="15">
        <v>3964.4</v>
      </c>
      <c r="E285" s="15">
        <v>3822.4</v>
      </c>
      <c r="F285" s="25"/>
    </row>
    <row r="286" spans="1:6" hidden="1" outlineLevel="3">
      <c r="A286" s="11" t="s">
        <v>320</v>
      </c>
      <c r="B286" s="12">
        <v>1410700000</v>
      </c>
      <c r="C286" s="12">
        <v>300</v>
      </c>
      <c r="D286" s="15">
        <v>150</v>
      </c>
      <c r="E286" s="15">
        <v>150</v>
      </c>
      <c r="F286" s="25"/>
    </row>
    <row r="287" spans="1:6" hidden="1" outlineLevel="3">
      <c r="A287" s="11" t="s">
        <v>334</v>
      </c>
      <c r="B287" s="12">
        <v>1410700000</v>
      </c>
      <c r="C287" s="12">
        <v>800</v>
      </c>
      <c r="D287" s="15">
        <v>82</v>
      </c>
      <c r="E287" s="15">
        <v>82</v>
      </c>
      <c r="F287" s="25"/>
    </row>
    <row r="288" spans="1:6" s="8" customFormat="1" ht="26.45" hidden="1" customHeight="1" collapsed="1">
      <c r="A288" s="13" t="s">
        <v>295</v>
      </c>
      <c r="B288" s="14" t="s">
        <v>181</v>
      </c>
      <c r="C288" s="14"/>
      <c r="D288" s="16">
        <f>D289+D291</f>
        <v>56</v>
      </c>
      <c r="E288" s="16">
        <f>E289+E291</f>
        <v>56</v>
      </c>
      <c r="F288" s="25"/>
    </row>
    <row r="289" spans="1:6" ht="25.5" hidden="1" outlineLevel="2">
      <c r="A289" s="11" t="s">
        <v>182</v>
      </c>
      <c r="B289" s="12" t="s">
        <v>183</v>
      </c>
      <c r="C289" s="12"/>
      <c r="D289" s="15">
        <f>D290</f>
        <v>45.8</v>
      </c>
      <c r="E289" s="15">
        <f>E290</f>
        <v>45.8</v>
      </c>
      <c r="F289" s="25"/>
    </row>
    <row r="290" spans="1:6" s="8" customFormat="1" ht="25.5" hidden="1" outlineLevel="3">
      <c r="A290" s="11" t="s">
        <v>12</v>
      </c>
      <c r="B290" s="12" t="s">
        <v>183</v>
      </c>
      <c r="C290" s="12" t="s">
        <v>13</v>
      </c>
      <c r="D290" s="15">
        <v>45.8</v>
      </c>
      <c r="E290" s="15">
        <v>45.8</v>
      </c>
      <c r="F290" s="25"/>
    </row>
    <row r="291" spans="1:6" s="8" customFormat="1" ht="51" hidden="1" outlineLevel="2">
      <c r="A291" s="11" t="s">
        <v>184</v>
      </c>
      <c r="B291" s="12" t="s">
        <v>185</v>
      </c>
      <c r="C291" s="12"/>
      <c r="D291" s="15">
        <f>D292</f>
        <v>10.199999999999999</v>
      </c>
      <c r="E291" s="15">
        <f>E292</f>
        <v>10.199999999999999</v>
      </c>
      <c r="F291" s="25"/>
    </row>
    <row r="292" spans="1:6" ht="25.5" hidden="1" outlineLevel="3">
      <c r="A292" s="11" t="s">
        <v>12</v>
      </c>
      <c r="B292" s="12" t="s">
        <v>185</v>
      </c>
      <c r="C292" s="12" t="s">
        <v>13</v>
      </c>
      <c r="D292" s="15">
        <v>10.199999999999999</v>
      </c>
      <c r="E292" s="15">
        <v>10.199999999999999</v>
      </c>
      <c r="F292" s="25"/>
    </row>
    <row r="293" spans="1:6" s="8" customFormat="1" ht="25.5" outlineLevel="2" collapsed="1">
      <c r="A293" s="13" t="s">
        <v>296</v>
      </c>
      <c r="B293" s="14" t="s">
        <v>186</v>
      </c>
      <c r="C293" s="14"/>
      <c r="D293" s="16">
        <f>D294+D297+D300</f>
        <v>16523.400000000001</v>
      </c>
      <c r="E293" s="16">
        <f>E294+E297+E300</f>
        <v>16628</v>
      </c>
      <c r="F293" s="25"/>
    </row>
    <row r="294" spans="1:6" ht="18.600000000000001" customHeight="1" outlineLevel="3">
      <c r="A294" s="11" t="s">
        <v>187</v>
      </c>
      <c r="B294" s="12" t="s">
        <v>188</v>
      </c>
      <c r="C294" s="12"/>
      <c r="D294" s="15">
        <f>D295</f>
        <v>497.7</v>
      </c>
      <c r="E294" s="15">
        <f>E295+E296</f>
        <v>451.4</v>
      </c>
      <c r="F294" s="25"/>
    </row>
    <row r="295" spans="1:6" s="8" customFormat="1" ht="25.5" outlineLevel="3">
      <c r="A295" s="11" t="s">
        <v>12</v>
      </c>
      <c r="B295" s="12" t="s">
        <v>188</v>
      </c>
      <c r="C295" s="12" t="s">
        <v>13</v>
      </c>
      <c r="D295" s="15">
        <v>497.7</v>
      </c>
      <c r="E295" s="15">
        <v>363.4</v>
      </c>
      <c r="F295" s="25"/>
    </row>
    <row r="296" spans="1:6" s="8" customFormat="1" ht="14.25" outlineLevel="3">
      <c r="A296" s="11" t="s">
        <v>14</v>
      </c>
      <c r="B296" s="12" t="s">
        <v>188</v>
      </c>
      <c r="C296" s="12">
        <v>800</v>
      </c>
      <c r="D296" s="15">
        <v>0</v>
      </c>
      <c r="E296" s="15">
        <v>88</v>
      </c>
      <c r="F296" s="25"/>
    </row>
    <row r="297" spans="1:6" ht="25.5" outlineLevel="3">
      <c r="A297" s="11" t="s">
        <v>189</v>
      </c>
      <c r="B297" s="12" t="s">
        <v>190</v>
      </c>
      <c r="C297" s="12"/>
      <c r="D297" s="15">
        <f>D298+D299</f>
        <v>12022.800000000001</v>
      </c>
      <c r="E297" s="15">
        <f>E298+E299</f>
        <v>12173.699999999999</v>
      </c>
      <c r="F297" s="25"/>
    </row>
    <row r="298" spans="1:6" s="8" customFormat="1" ht="25.5">
      <c r="A298" s="11" t="s">
        <v>12</v>
      </c>
      <c r="B298" s="12" t="s">
        <v>190</v>
      </c>
      <c r="C298" s="12" t="s">
        <v>13</v>
      </c>
      <c r="D298" s="15">
        <v>2162.1</v>
      </c>
      <c r="E298" s="15">
        <v>2510.4</v>
      </c>
      <c r="F298" s="25"/>
    </row>
    <row r="299" spans="1:6" s="8" customFormat="1" ht="25.5">
      <c r="A299" s="11" t="s">
        <v>100</v>
      </c>
      <c r="B299" s="12" t="s">
        <v>190</v>
      </c>
      <c r="C299" s="12">
        <v>400</v>
      </c>
      <c r="D299" s="15">
        <v>9860.7000000000007</v>
      </c>
      <c r="E299" s="15">
        <v>9663.2999999999993</v>
      </c>
      <c r="F299" s="25"/>
    </row>
    <row r="300" spans="1:6" ht="25.5" outlineLevel="2">
      <c r="A300" s="11" t="s">
        <v>191</v>
      </c>
      <c r="B300" s="12" t="s">
        <v>192</v>
      </c>
      <c r="C300" s="12"/>
      <c r="D300" s="15">
        <f>D301+D302+D304</f>
        <v>4002.9</v>
      </c>
      <c r="E300" s="15">
        <f>E301+E302+E304+E303</f>
        <v>4002.9</v>
      </c>
      <c r="F300" s="25"/>
    </row>
    <row r="301" spans="1:6" ht="51" outlineLevel="3">
      <c r="A301" s="11" t="s">
        <v>10</v>
      </c>
      <c r="B301" s="12" t="s">
        <v>192</v>
      </c>
      <c r="C301" s="12" t="s">
        <v>11</v>
      </c>
      <c r="D301" s="15">
        <v>3824.8</v>
      </c>
      <c r="E301" s="15">
        <v>3756.4</v>
      </c>
      <c r="F301" s="25"/>
    </row>
    <row r="302" spans="1:6" s="8" customFormat="1" ht="25.5" hidden="1" outlineLevel="3">
      <c r="A302" s="11" t="s">
        <v>12</v>
      </c>
      <c r="B302" s="12" t="s">
        <v>192</v>
      </c>
      <c r="C302" s="12" t="s">
        <v>13</v>
      </c>
      <c r="D302" s="15">
        <v>175.4</v>
      </c>
      <c r="E302" s="15">
        <v>175.4</v>
      </c>
      <c r="F302" s="25"/>
    </row>
    <row r="303" spans="1:6" s="8" customFormat="1" ht="14.25" outlineLevel="3">
      <c r="A303" s="34" t="s">
        <v>33</v>
      </c>
      <c r="B303" s="12" t="s">
        <v>192</v>
      </c>
      <c r="C303" s="12">
        <v>300</v>
      </c>
      <c r="D303" s="15">
        <v>0</v>
      </c>
      <c r="E303" s="15">
        <v>68.400000000000006</v>
      </c>
      <c r="F303" s="25"/>
    </row>
    <row r="304" spans="1:6" s="8" customFormat="1" ht="14.25" hidden="1" outlineLevel="3">
      <c r="A304" s="11" t="s">
        <v>14</v>
      </c>
      <c r="B304" s="12" t="s">
        <v>192</v>
      </c>
      <c r="C304" s="12" t="s">
        <v>15</v>
      </c>
      <c r="D304" s="15">
        <v>2.7</v>
      </c>
      <c r="E304" s="15">
        <v>2.7</v>
      </c>
      <c r="F304" s="25"/>
    </row>
    <row r="305" spans="1:6" s="8" customFormat="1" ht="38.25" outlineLevel="3">
      <c r="A305" s="13" t="s">
        <v>250</v>
      </c>
      <c r="B305" s="14" t="s">
        <v>193</v>
      </c>
      <c r="C305" s="14"/>
      <c r="D305" s="16">
        <f>D308+D310+D306</f>
        <v>48070</v>
      </c>
      <c r="E305" s="16">
        <f>E308+E310+E306</f>
        <v>123002.59999999999</v>
      </c>
      <c r="F305" s="25"/>
    </row>
    <row r="306" spans="1:6" s="8" customFormat="1" ht="25.5" hidden="1" outlineLevel="3">
      <c r="A306" s="11" t="s">
        <v>341</v>
      </c>
      <c r="B306" s="18">
        <v>1600400000</v>
      </c>
      <c r="C306" s="18"/>
      <c r="D306" s="15">
        <f>D307</f>
        <v>5100</v>
      </c>
      <c r="E306" s="15">
        <f>E307</f>
        <v>5100</v>
      </c>
      <c r="F306" s="25"/>
    </row>
    <row r="307" spans="1:6" s="8" customFormat="1" ht="25.5" hidden="1" outlineLevel="3">
      <c r="A307" s="11" t="s">
        <v>342</v>
      </c>
      <c r="B307" s="18">
        <v>1600400000</v>
      </c>
      <c r="C307" s="18">
        <v>200</v>
      </c>
      <c r="D307" s="15">
        <v>5100</v>
      </c>
      <c r="E307" s="15">
        <v>5100</v>
      </c>
      <c r="F307" s="25"/>
    </row>
    <row r="308" spans="1:6" s="8" customFormat="1" ht="27.6" hidden="1" customHeight="1" outlineLevel="3">
      <c r="A308" s="17" t="s">
        <v>321</v>
      </c>
      <c r="B308" s="18" t="s">
        <v>323</v>
      </c>
      <c r="C308" s="18"/>
      <c r="D308" s="15">
        <f>D309</f>
        <v>1246.7</v>
      </c>
      <c r="E308" s="15">
        <f>E309</f>
        <v>1246.7</v>
      </c>
      <c r="F308" s="25"/>
    </row>
    <row r="309" spans="1:6" s="8" customFormat="1" ht="25.5" hidden="1" outlineLevel="3">
      <c r="A309" s="17" t="s">
        <v>322</v>
      </c>
      <c r="B309" s="18" t="s">
        <v>323</v>
      </c>
      <c r="C309" s="18" t="s">
        <v>13</v>
      </c>
      <c r="D309" s="15">
        <v>1246.7</v>
      </c>
      <c r="E309" s="15">
        <v>1246.7</v>
      </c>
      <c r="F309" s="25"/>
    </row>
    <row r="310" spans="1:6" s="8" customFormat="1" ht="25.5" outlineLevel="3">
      <c r="A310" s="11" t="s">
        <v>194</v>
      </c>
      <c r="B310" s="12" t="s">
        <v>195</v>
      </c>
      <c r="C310" s="12"/>
      <c r="D310" s="15">
        <f>D311+D312</f>
        <v>41723.300000000003</v>
      </c>
      <c r="E310" s="15">
        <f>E311+E312</f>
        <v>116655.9</v>
      </c>
      <c r="F310" s="25"/>
    </row>
    <row r="311" spans="1:6" s="8" customFormat="1" ht="25.5" outlineLevel="3">
      <c r="A311" s="11" t="s">
        <v>12</v>
      </c>
      <c r="B311" s="12" t="s">
        <v>195</v>
      </c>
      <c r="C311" s="12" t="s">
        <v>13</v>
      </c>
      <c r="D311" s="15">
        <v>22197.9</v>
      </c>
      <c r="E311" s="15">
        <v>97130.5</v>
      </c>
      <c r="F311" s="25"/>
    </row>
    <row r="312" spans="1:6" s="8" customFormat="1" ht="25.5" hidden="1" outlineLevel="3">
      <c r="A312" s="11" t="s">
        <v>4</v>
      </c>
      <c r="B312" s="12" t="s">
        <v>195</v>
      </c>
      <c r="C312" s="12" t="s">
        <v>5</v>
      </c>
      <c r="D312" s="15">
        <v>19525.400000000001</v>
      </c>
      <c r="E312" s="15">
        <v>19525.400000000001</v>
      </c>
      <c r="F312" s="25"/>
    </row>
    <row r="313" spans="1:6" s="8" customFormat="1" ht="14.25" collapsed="1">
      <c r="A313" s="13" t="s">
        <v>309</v>
      </c>
      <c r="B313" s="14" t="s">
        <v>310</v>
      </c>
      <c r="C313" s="14"/>
      <c r="D313" s="16">
        <f>D314+D316</f>
        <v>50</v>
      </c>
      <c r="E313" s="16">
        <f>E314+E316</f>
        <v>3</v>
      </c>
      <c r="F313" s="25"/>
    </row>
    <row r="314" spans="1:6" ht="25.5" outlineLevel="2">
      <c r="A314" s="11" t="s">
        <v>311</v>
      </c>
      <c r="B314" s="12" t="s">
        <v>312</v>
      </c>
      <c r="C314" s="12"/>
      <c r="D314" s="15">
        <f>D315</f>
        <v>25</v>
      </c>
      <c r="E314" s="15">
        <f>E315</f>
        <v>3</v>
      </c>
      <c r="F314" s="25"/>
    </row>
    <row r="315" spans="1:6" ht="25.5" outlineLevel="3">
      <c r="A315" s="11" t="s">
        <v>12</v>
      </c>
      <c r="B315" s="12" t="s">
        <v>312</v>
      </c>
      <c r="C315" s="12" t="s">
        <v>13</v>
      </c>
      <c r="D315" s="15">
        <v>25</v>
      </c>
      <c r="E315" s="15">
        <v>3</v>
      </c>
      <c r="F315" s="25"/>
    </row>
    <row r="316" spans="1:6" s="8" customFormat="1" ht="38.25" outlineLevel="2">
      <c r="A316" s="11" t="s">
        <v>313</v>
      </c>
      <c r="B316" s="12" t="s">
        <v>314</v>
      </c>
      <c r="C316" s="12"/>
      <c r="D316" s="15">
        <f>D317</f>
        <v>25</v>
      </c>
      <c r="E316" s="15">
        <f>E317</f>
        <v>0</v>
      </c>
      <c r="F316" s="25"/>
    </row>
    <row r="317" spans="1:6" ht="25.5" outlineLevel="3">
      <c r="A317" s="11" t="s">
        <v>12</v>
      </c>
      <c r="B317" s="12" t="s">
        <v>314</v>
      </c>
      <c r="C317" s="12" t="s">
        <v>13</v>
      </c>
      <c r="D317" s="15">
        <v>25</v>
      </c>
      <c r="E317" s="15">
        <v>0</v>
      </c>
      <c r="F317" s="25"/>
    </row>
    <row r="318" spans="1:6" s="8" customFormat="1" ht="25.5" hidden="1">
      <c r="A318" s="13" t="s">
        <v>297</v>
      </c>
      <c r="B318" s="14" t="s">
        <v>196</v>
      </c>
      <c r="C318" s="14"/>
      <c r="D318" s="16">
        <f>D319+D321+D323</f>
        <v>70</v>
      </c>
      <c r="E318" s="16">
        <f>E319+E321+E323</f>
        <v>70</v>
      </c>
      <c r="F318" s="25"/>
    </row>
    <row r="319" spans="1:6" ht="25.5" hidden="1" outlineLevel="2">
      <c r="A319" s="11" t="s">
        <v>197</v>
      </c>
      <c r="B319" s="12" t="s">
        <v>198</v>
      </c>
      <c r="C319" s="12"/>
      <c r="D319" s="15">
        <f>D320</f>
        <v>20</v>
      </c>
      <c r="E319" s="15">
        <f>E320</f>
        <v>20</v>
      </c>
      <c r="F319" s="25"/>
    </row>
    <row r="320" spans="1:6" s="8" customFormat="1" ht="25.5" hidden="1" outlineLevel="3">
      <c r="A320" s="11" t="s">
        <v>4</v>
      </c>
      <c r="B320" s="12" t="s">
        <v>198</v>
      </c>
      <c r="C320" s="12" t="s">
        <v>5</v>
      </c>
      <c r="D320" s="15">
        <v>20</v>
      </c>
      <c r="E320" s="15">
        <v>20</v>
      </c>
      <c r="F320" s="25"/>
    </row>
    <row r="321" spans="1:6" s="8" customFormat="1" ht="14.25" hidden="1" outlineLevel="2">
      <c r="A321" s="11" t="s">
        <v>199</v>
      </c>
      <c r="B321" s="12" t="s">
        <v>200</v>
      </c>
      <c r="C321" s="12"/>
      <c r="D321" s="15">
        <f>D322</f>
        <v>35</v>
      </c>
      <c r="E321" s="15">
        <f>E322</f>
        <v>35</v>
      </c>
      <c r="F321" s="25"/>
    </row>
    <row r="322" spans="1:6" ht="25.5" hidden="1" outlineLevel="3">
      <c r="A322" s="11" t="s">
        <v>12</v>
      </c>
      <c r="B322" s="12" t="s">
        <v>200</v>
      </c>
      <c r="C322" s="12" t="s">
        <v>13</v>
      </c>
      <c r="D322" s="15">
        <v>35</v>
      </c>
      <c r="E322" s="15">
        <v>35</v>
      </c>
      <c r="F322" s="25"/>
    </row>
    <row r="323" spans="1:6" ht="51" hidden="1" outlineLevel="3">
      <c r="A323" s="17" t="s">
        <v>324</v>
      </c>
      <c r="B323" s="12">
        <v>1800800000</v>
      </c>
      <c r="C323" s="12"/>
      <c r="D323" s="15">
        <f>D324</f>
        <v>15</v>
      </c>
      <c r="E323" s="15">
        <f>E324</f>
        <v>15</v>
      </c>
      <c r="F323" s="25"/>
    </row>
    <row r="324" spans="1:6" ht="25.5" hidden="1" outlineLevel="3">
      <c r="A324" s="11" t="s">
        <v>322</v>
      </c>
      <c r="B324" s="12">
        <v>1800800000</v>
      </c>
      <c r="C324" s="12">
        <v>200</v>
      </c>
      <c r="D324" s="15">
        <v>15</v>
      </c>
      <c r="E324" s="15">
        <v>15</v>
      </c>
      <c r="F324" s="25"/>
    </row>
    <row r="325" spans="1:6" s="8" customFormat="1" ht="25.5" hidden="1" outlineLevel="2">
      <c r="A325" s="13" t="s">
        <v>298</v>
      </c>
      <c r="B325" s="14" t="s">
        <v>201</v>
      </c>
      <c r="C325" s="14"/>
      <c r="D325" s="16">
        <f>D326</f>
        <v>20</v>
      </c>
      <c r="E325" s="16">
        <f>E326</f>
        <v>20</v>
      </c>
      <c r="F325" s="25"/>
    </row>
    <row r="326" spans="1:6" ht="25.5" hidden="1" outlineLevel="3">
      <c r="A326" s="11" t="s">
        <v>202</v>
      </c>
      <c r="B326" s="12" t="s">
        <v>203</v>
      </c>
      <c r="C326" s="12"/>
      <c r="D326" s="15">
        <f>D327</f>
        <v>20</v>
      </c>
      <c r="E326" s="15">
        <f>E327</f>
        <v>20</v>
      </c>
      <c r="F326" s="25"/>
    </row>
    <row r="327" spans="1:6" ht="25.5" hidden="1">
      <c r="A327" s="11" t="s">
        <v>12</v>
      </c>
      <c r="B327" s="12" t="s">
        <v>203</v>
      </c>
      <c r="C327" s="12" t="s">
        <v>13</v>
      </c>
      <c r="D327" s="15">
        <v>20</v>
      </c>
      <c r="E327" s="15">
        <v>20</v>
      </c>
    </row>
    <row r="328" spans="1:6" s="8" customFormat="1">
      <c r="A328" s="13" t="s">
        <v>204</v>
      </c>
      <c r="B328" s="14" t="s">
        <v>205</v>
      </c>
      <c r="C328" s="14"/>
      <c r="D328" s="16">
        <f>D329+D330+D331</f>
        <v>9191.7000000000007</v>
      </c>
      <c r="E328" s="16">
        <f>E329+E330+E331</f>
        <v>10962.5</v>
      </c>
      <c r="F328" s="26"/>
    </row>
    <row r="329" spans="1:6" ht="51">
      <c r="A329" s="11" t="s">
        <v>10</v>
      </c>
      <c r="B329" s="12" t="s">
        <v>205</v>
      </c>
      <c r="C329" s="12" t="s">
        <v>11</v>
      </c>
      <c r="D329" s="15">
        <v>7581.3</v>
      </c>
      <c r="E329" s="15">
        <v>7563.6</v>
      </c>
    </row>
    <row r="330" spans="1:6" ht="25.5">
      <c r="A330" s="11" t="s">
        <v>12</v>
      </c>
      <c r="B330" s="12" t="s">
        <v>205</v>
      </c>
      <c r="C330" s="12" t="s">
        <v>13</v>
      </c>
      <c r="D330" s="15">
        <v>428.4</v>
      </c>
      <c r="E330" s="15">
        <v>1926</v>
      </c>
    </row>
    <row r="331" spans="1:6">
      <c r="A331" s="11" t="s">
        <v>14</v>
      </c>
      <c r="B331" s="12" t="s">
        <v>205</v>
      </c>
      <c r="C331" s="12" t="s">
        <v>15</v>
      </c>
      <c r="D331" s="22">
        <v>1182</v>
      </c>
      <c r="E331" s="22">
        <v>1472.9</v>
      </c>
    </row>
    <row r="332" spans="1:6">
      <c r="A332" s="36" t="s">
        <v>238</v>
      </c>
      <c r="B332" s="37"/>
      <c r="C332" s="38"/>
      <c r="D332" s="10">
        <f>D8+D55+D63+D98+D127+D134+D150+D221+D226+D244+D256+D268+D271+D276+D293+D305+D313+D318+D325+D328</f>
        <v>2156028.2000000007</v>
      </c>
      <c r="E332" s="10">
        <f>E8+E55+E63+E98+E127+E134+E150+E221+E226+E244+E256+E268+E271+E276+E293+E305+E313+E318+E325+E328</f>
        <v>2475230.6</v>
      </c>
    </row>
  </sheetData>
  <mergeCells count="6">
    <mergeCell ref="A332:C332"/>
    <mergeCell ref="A5:E5"/>
    <mergeCell ref="D1:E1"/>
    <mergeCell ref="D2:E2"/>
    <mergeCell ref="D3:E3"/>
    <mergeCell ref="D4:E4"/>
  </mergeCells>
  <pageMargins left="0.70866141732283472" right="0.51181102362204722" top="0.59055118110236227" bottom="0.51181102362204722" header="0.31496062992125984" footer="0.31496062992125984"/>
  <pageSetup paperSize="9" scale="88" fitToHeight="0" orientation="portrait" r:id="rId1"/>
  <rowBreaks count="1" manualBreakCount="1">
    <brk id="26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279"/>
  <sheetViews>
    <sheetView view="pageBreakPreview" zoomScaleSheetLayoutView="100" workbookViewId="0">
      <selection activeCell="D4" sqref="D4:E4"/>
    </sheetView>
  </sheetViews>
  <sheetFormatPr defaultColWidth="8.85546875" defaultRowHeight="15" outlineLevelRow="3"/>
  <cols>
    <col min="1" max="1" width="44.85546875" style="6" customWidth="1"/>
    <col min="2" max="2" width="11.7109375" style="2" customWidth="1"/>
    <col min="3" max="3" width="5.28515625" style="2" customWidth="1"/>
    <col min="4" max="4" width="13.140625" style="2" customWidth="1"/>
    <col min="5" max="5" width="13.28515625" style="2" customWidth="1"/>
    <col min="6" max="6" width="13.7109375" style="2" hidden="1" customWidth="1"/>
    <col min="7" max="7" width="13.5703125" style="2" hidden="1" customWidth="1"/>
    <col min="8" max="8" width="8.85546875" style="2" customWidth="1"/>
    <col min="9" max="16384" width="8.85546875" style="2"/>
  </cols>
  <sheetData>
    <row r="1" spans="1:8">
      <c r="D1" s="48" t="s">
        <v>360</v>
      </c>
      <c r="E1" s="48"/>
    </row>
    <row r="2" spans="1:8">
      <c r="D2" s="48" t="s">
        <v>361</v>
      </c>
      <c r="E2" s="48"/>
    </row>
    <row r="3" spans="1:8">
      <c r="D3" s="48" t="s">
        <v>359</v>
      </c>
      <c r="E3" s="48"/>
    </row>
    <row r="4" spans="1:8">
      <c r="D4" s="48" t="s">
        <v>362</v>
      </c>
      <c r="E4" s="48"/>
    </row>
    <row r="5" spans="1:8">
      <c r="A5" s="46"/>
      <c r="B5" s="46"/>
      <c r="C5" s="46"/>
      <c r="D5" s="46"/>
      <c r="E5" s="46"/>
      <c r="F5" s="46"/>
      <c r="G5" s="20"/>
      <c r="H5" s="3"/>
    </row>
    <row r="6" spans="1:8" ht="92.25" customHeight="1">
      <c r="A6" s="47" t="s">
        <v>345</v>
      </c>
      <c r="B6" s="47"/>
      <c r="C6" s="47"/>
      <c r="D6" s="47"/>
      <c r="E6" s="47"/>
      <c r="F6" s="47"/>
      <c r="G6" s="47"/>
      <c r="H6" s="3"/>
    </row>
    <row r="7" spans="1:8">
      <c r="A7" s="44"/>
      <c r="B7" s="45"/>
      <c r="C7" s="45"/>
      <c r="D7" s="45"/>
      <c r="E7" s="45"/>
      <c r="F7" s="45"/>
      <c r="G7" s="28"/>
      <c r="H7" s="1"/>
    </row>
    <row r="8" spans="1:8" s="5" customFormat="1" ht="51">
      <c r="A8" s="29" t="s">
        <v>206</v>
      </c>
      <c r="B8" s="29" t="s">
        <v>207</v>
      </c>
      <c r="C8" s="29" t="s">
        <v>208</v>
      </c>
      <c r="D8" s="30" t="s">
        <v>346</v>
      </c>
      <c r="E8" s="30" t="s">
        <v>327</v>
      </c>
      <c r="F8" s="30" t="s">
        <v>347</v>
      </c>
      <c r="G8" s="30" t="s">
        <v>328</v>
      </c>
      <c r="H8" s="4"/>
    </row>
    <row r="9" spans="1:8" s="5" customFormat="1" ht="25.5" hidden="1">
      <c r="A9" s="13" t="s">
        <v>254</v>
      </c>
      <c r="B9" s="14" t="s">
        <v>0</v>
      </c>
      <c r="C9" s="14"/>
      <c r="D9" s="16">
        <f>D10+D17+D20+D27+D36+D39</f>
        <v>921348.5</v>
      </c>
      <c r="E9" s="16">
        <f>E10+E17+E20+E27+E36+E39</f>
        <v>921348.5</v>
      </c>
      <c r="F9" s="16">
        <f>F10+F17+F20+F27+F36+F39</f>
        <v>1005936.7999999999</v>
      </c>
      <c r="G9" s="16">
        <f>G10+G17+G20+G27+G36+G39</f>
        <v>1005936.7999999999</v>
      </c>
      <c r="H9" s="4"/>
    </row>
    <row r="10" spans="1:8" s="5" customFormat="1" ht="25.5" hidden="1" outlineLevel="1">
      <c r="A10" s="13" t="s">
        <v>1</v>
      </c>
      <c r="B10" s="14" t="s">
        <v>2</v>
      </c>
      <c r="C10" s="14"/>
      <c r="D10" s="16">
        <f>D11+D13+D15</f>
        <v>395259.60000000003</v>
      </c>
      <c r="E10" s="16">
        <f>E11+E13+E15</f>
        <v>395259.60000000003</v>
      </c>
      <c r="F10" s="16">
        <f>F11+F13+F15</f>
        <v>443299.1</v>
      </c>
      <c r="G10" s="16">
        <f>G11+G13+G15</f>
        <v>443299.1</v>
      </c>
      <c r="H10" s="4"/>
    </row>
    <row r="11" spans="1:8" ht="51" hidden="1" outlineLevel="2">
      <c r="A11" s="11" t="s">
        <v>255</v>
      </c>
      <c r="B11" s="12" t="s">
        <v>3</v>
      </c>
      <c r="C11" s="12"/>
      <c r="D11" s="15">
        <f>D12</f>
        <v>391153.9</v>
      </c>
      <c r="E11" s="15">
        <f>E12</f>
        <v>391153.9</v>
      </c>
      <c r="F11" s="15">
        <f>F12</f>
        <v>439485.1</v>
      </c>
      <c r="G11" s="15">
        <f>G12</f>
        <v>439485.1</v>
      </c>
      <c r="H11" s="1"/>
    </row>
    <row r="12" spans="1:8" ht="28.9" hidden="1" customHeight="1" outlineLevel="3">
      <c r="A12" s="11" t="s">
        <v>4</v>
      </c>
      <c r="B12" s="12" t="s">
        <v>3</v>
      </c>
      <c r="C12" s="12" t="s">
        <v>5</v>
      </c>
      <c r="D12" s="15">
        <v>391153.9</v>
      </c>
      <c r="E12" s="15">
        <v>391153.9</v>
      </c>
      <c r="F12" s="15">
        <v>439485.1</v>
      </c>
      <c r="G12" s="15">
        <v>439485.1</v>
      </c>
      <c r="H12" s="1"/>
    </row>
    <row r="13" spans="1:8" ht="25.5" hidden="1" outlineLevel="2">
      <c r="A13" s="11" t="s">
        <v>209</v>
      </c>
      <c r="B13" s="12" t="s">
        <v>6</v>
      </c>
      <c r="C13" s="12"/>
      <c r="D13" s="15">
        <f>D14</f>
        <v>4080.7</v>
      </c>
      <c r="E13" s="15">
        <f>E14</f>
        <v>4080.7</v>
      </c>
      <c r="F13" s="15">
        <f>F14</f>
        <v>3789</v>
      </c>
      <c r="G13" s="15">
        <f>G14</f>
        <v>3789</v>
      </c>
      <c r="H13" s="1"/>
    </row>
    <row r="14" spans="1:8" ht="28.15" hidden="1" customHeight="1" outlineLevel="3">
      <c r="A14" s="11" t="s">
        <v>4</v>
      </c>
      <c r="B14" s="12" t="s">
        <v>6</v>
      </c>
      <c r="C14" s="12" t="s">
        <v>5</v>
      </c>
      <c r="D14" s="15">
        <v>4080.7</v>
      </c>
      <c r="E14" s="15">
        <v>4080.7</v>
      </c>
      <c r="F14" s="15">
        <v>3789</v>
      </c>
      <c r="G14" s="15">
        <v>3789</v>
      </c>
      <c r="H14" s="1"/>
    </row>
    <row r="15" spans="1:8" s="5" customFormat="1" ht="38.25" hidden="1" outlineLevel="1">
      <c r="A15" s="11" t="s">
        <v>162</v>
      </c>
      <c r="B15" s="12" t="s">
        <v>256</v>
      </c>
      <c r="C15" s="12"/>
      <c r="D15" s="15">
        <f>D16</f>
        <v>25</v>
      </c>
      <c r="E15" s="15">
        <f>E16</f>
        <v>25</v>
      </c>
      <c r="F15" s="15">
        <f>F16</f>
        <v>25</v>
      </c>
      <c r="G15" s="15">
        <f>G16</f>
        <v>25</v>
      </c>
      <c r="H15" s="4"/>
    </row>
    <row r="16" spans="1:8" ht="25.5" hidden="1" outlineLevel="2">
      <c r="A16" s="11" t="s">
        <v>12</v>
      </c>
      <c r="B16" s="12" t="s">
        <v>256</v>
      </c>
      <c r="C16" s="12" t="s">
        <v>13</v>
      </c>
      <c r="D16" s="15">
        <v>25</v>
      </c>
      <c r="E16" s="15">
        <v>25</v>
      </c>
      <c r="F16" s="15">
        <v>25</v>
      </c>
      <c r="G16" s="15">
        <v>25</v>
      </c>
      <c r="H16" s="1"/>
    </row>
    <row r="17" spans="1:8" s="5" customFormat="1" ht="14.25" hidden="1" outlineLevel="3">
      <c r="A17" s="13" t="s">
        <v>7</v>
      </c>
      <c r="B17" s="14" t="s">
        <v>8</v>
      </c>
      <c r="C17" s="14"/>
      <c r="D17" s="16">
        <f t="shared" ref="D17:G18" si="0">D18</f>
        <v>281335.7</v>
      </c>
      <c r="E17" s="16">
        <f t="shared" si="0"/>
        <v>281335.7</v>
      </c>
      <c r="F17" s="16">
        <f t="shared" si="0"/>
        <v>317884.40000000002</v>
      </c>
      <c r="G17" s="16">
        <f t="shared" si="0"/>
        <v>317884.40000000002</v>
      </c>
      <c r="H17" s="4"/>
    </row>
    <row r="18" spans="1:8" ht="51" hidden="1" outlineLevel="2">
      <c r="A18" s="11" t="s">
        <v>210</v>
      </c>
      <c r="B18" s="12" t="s">
        <v>9</v>
      </c>
      <c r="C18" s="12"/>
      <c r="D18" s="15">
        <f t="shared" si="0"/>
        <v>281335.7</v>
      </c>
      <c r="E18" s="15">
        <f t="shared" si="0"/>
        <v>281335.7</v>
      </c>
      <c r="F18" s="15">
        <f t="shared" si="0"/>
        <v>317884.40000000002</v>
      </c>
      <c r="G18" s="15">
        <f t="shared" si="0"/>
        <v>317884.40000000002</v>
      </c>
      <c r="H18" s="1"/>
    </row>
    <row r="19" spans="1:8" ht="28.9" hidden="1" customHeight="1" outlineLevel="3">
      <c r="A19" s="11" t="s">
        <v>4</v>
      </c>
      <c r="B19" s="12" t="s">
        <v>9</v>
      </c>
      <c r="C19" s="12" t="s">
        <v>5</v>
      </c>
      <c r="D19" s="15">
        <v>281335.7</v>
      </c>
      <c r="E19" s="15">
        <v>281335.7</v>
      </c>
      <c r="F19" s="15">
        <v>317884.40000000002</v>
      </c>
      <c r="G19" s="15">
        <v>317884.40000000002</v>
      </c>
      <c r="H19" s="1"/>
    </row>
    <row r="20" spans="1:8" s="5" customFormat="1" ht="25.5" hidden="1" outlineLevel="3">
      <c r="A20" s="13" t="s">
        <v>257</v>
      </c>
      <c r="B20" s="14" t="s">
        <v>16</v>
      </c>
      <c r="C20" s="14"/>
      <c r="D20" s="16">
        <f>D21+D23+D25</f>
        <v>128693.6</v>
      </c>
      <c r="E20" s="16">
        <f>E21+E23+E25</f>
        <v>128693.6</v>
      </c>
      <c r="F20" s="16">
        <f>F21+F23+F25</f>
        <v>128693.6</v>
      </c>
      <c r="G20" s="16">
        <f>G21+G23+G25</f>
        <v>128693.6</v>
      </c>
      <c r="H20" s="4"/>
    </row>
    <row r="21" spans="1:8" ht="38.25" hidden="1" outlineLevel="3">
      <c r="A21" s="11" t="s">
        <v>17</v>
      </c>
      <c r="B21" s="12" t="s">
        <v>18</v>
      </c>
      <c r="C21" s="12"/>
      <c r="D21" s="15">
        <f>D22</f>
        <v>120670.8</v>
      </c>
      <c r="E21" s="15">
        <f>E22</f>
        <v>120670.8</v>
      </c>
      <c r="F21" s="15">
        <f>F22</f>
        <v>120670.8</v>
      </c>
      <c r="G21" s="15">
        <f>G22</f>
        <v>120670.8</v>
      </c>
      <c r="H21" s="1"/>
    </row>
    <row r="22" spans="1:8" ht="28.15" hidden="1" customHeight="1" outlineLevel="2">
      <c r="A22" s="11" t="s">
        <v>4</v>
      </c>
      <c r="B22" s="12" t="s">
        <v>18</v>
      </c>
      <c r="C22" s="12" t="s">
        <v>5</v>
      </c>
      <c r="D22" s="15">
        <v>120670.8</v>
      </c>
      <c r="E22" s="15">
        <v>120670.8</v>
      </c>
      <c r="F22" s="15">
        <v>120670.8</v>
      </c>
      <c r="G22" s="15">
        <v>120670.8</v>
      </c>
      <c r="H22" s="1"/>
    </row>
    <row r="23" spans="1:8" ht="38.25" hidden="1" outlineLevel="3">
      <c r="A23" s="11" t="s">
        <v>19</v>
      </c>
      <c r="B23" s="12" t="s">
        <v>20</v>
      </c>
      <c r="C23" s="12"/>
      <c r="D23" s="15">
        <f>D24</f>
        <v>7620.8</v>
      </c>
      <c r="E23" s="15">
        <f>E24</f>
        <v>7620.8</v>
      </c>
      <c r="F23" s="15">
        <f>F24</f>
        <v>7620.8</v>
      </c>
      <c r="G23" s="15">
        <f>G24</f>
        <v>7620.8</v>
      </c>
      <c r="H23" s="1"/>
    </row>
    <row r="24" spans="1:8" ht="31.15" hidden="1" customHeight="1" outlineLevel="3">
      <c r="A24" s="11" t="s">
        <v>4</v>
      </c>
      <c r="B24" s="12" t="s">
        <v>20</v>
      </c>
      <c r="C24" s="12" t="s">
        <v>5</v>
      </c>
      <c r="D24" s="15">
        <v>7620.8</v>
      </c>
      <c r="E24" s="15">
        <v>7620.8</v>
      </c>
      <c r="F24" s="15">
        <v>7620.8</v>
      </c>
      <c r="G24" s="15">
        <v>7620.8</v>
      </c>
      <c r="H24" s="1"/>
    </row>
    <row r="25" spans="1:8" hidden="1" outlineLevel="3">
      <c r="A25" s="11" t="s">
        <v>258</v>
      </c>
      <c r="B25" s="12" t="s">
        <v>259</v>
      </c>
      <c r="C25" s="12"/>
      <c r="D25" s="15">
        <f>D26</f>
        <v>402</v>
      </c>
      <c r="E25" s="15">
        <f>E26</f>
        <v>402</v>
      </c>
      <c r="F25" s="15">
        <f>F26</f>
        <v>402</v>
      </c>
      <c r="G25" s="15">
        <f>G26</f>
        <v>402</v>
      </c>
      <c r="H25" s="1"/>
    </row>
    <row r="26" spans="1:8" s="5" customFormat="1" ht="25.5" hidden="1" outlineLevel="1">
      <c r="A26" s="11" t="s">
        <v>100</v>
      </c>
      <c r="B26" s="12" t="s">
        <v>259</v>
      </c>
      <c r="C26" s="12" t="s">
        <v>101</v>
      </c>
      <c r="D26" s="15">
        <v>402</v>
      </c>
      <c r="E26" s="15">
        <v>402</v>
      </c>
      <c r="F26" s="15">
        <v>402</v>
      </c>
      <c r="G26" s="15">
        <v>402</v>
      </c>
      <c r="H26" s="4"/>
    </row>
    <row r="27" spans="1:8" s="5" customFormat="1" ht="25.5" hidden="1" outlineLevel="2">
      <c r="A27" s="13" t="s">
        <v>21</v>
      </c>
      <c r="B27" s="14" t="s">
        <v>22</v>
      </c>
      <c r="C27" s="14"/>
      <c r="D27" s="16">
        <f>D28+D31</f>
        <v>26271.599999999999</v>
      </c>
      <c r="E27" s="16">
        <f>E28+E31</f>
        <v>26271.599999999999</v>
      </c>
      <c r="F27" s="16">
        <f>F28+F31</f>
        <v>26271.599999999999</v>
      </c>
      <c r="G27" s="16">
        <f>G28+G31</f>
        <v>26271.599999999999</v>
      </c>
      <c r="H27" s="4"/>
    </row>
    <row r="28" spans="1:8" ht="63.75" hidden="1" outlineLevel="3">
      <c r="A28" s="11" t="s">
        <v>260</v>
      </c>
      <c r="B28" s="12" t="s">
        <v>23</v>
      </c>
      <c r="C28" s="12"/>
      <c r="D28" s="15">
        <f>D29+D30</f>
        <v>4444.3</v>
      </c>
      <c r="E28" s="15">
        <f>E29+E30</f>
        <v>4444.3</v>
      </c>
      <c r="F28" s="15">
        <f>F29+F30</f>
        <v>4444.3</v>
      </c>
      <c r="G28" s="15">
        <f>G29+G30</f>
        <v>4444.3</v>
      </c>
      <c r="H28" s="1"/>
    </row>
    <row r="29" spans="1:8" ht="63.75" hidden="1" outlineLevel="2">
      <c r="A29" s="11" t="s">
        <v>10</v>
      </c>
      <c r="B29" s="12" t="s">
        <v>23</v>
      </c>
      <c r="C29" s="12" t="s">
        <v>11</v>
      </c>
      <c r="D29" s="15">
        <v>4362.2</v>
      </c>
      <c r="E29" s="15">
        <v>4362.2</v>
      </c>
      <c r="F29" s="15">
        <v>4362.2</v>
      </c>
      <c r="G29" s="15">
        <v>4362.2</v>
      </c>
      <c r="H29" s="1"/>
    </row>
    <row r="30" spans="1:8" ht="25.5" hidden="1" outlineLevel="3">
      <c r="A30" s="11" t="s">
        <v>12</v>
      </c>
      <c r="B30" s="12" t="s">
        <v>23</v>
      </c>
      <c r="C30" s="12" t="s">
        <v>13</v>
      </c>
      <c r="D30" s="15">
        <v>82.1</v>
      </c>
      <c r="E30" s="15">
        <v>82.1</v>
      </c>
      <c r="F30" s="15">
        <v>82.1</v>
      </c>
      <c r="G30" s="15">
        <v>82.1</v>
      </c>
      <c r="H30" s="1"/>
    </row>
    <row r="31" spans="1:8" s="5" customFormat="1" ht="38.25" hidden="1" outlineLevel="1">
      <c r="A31" s="11" t="s">
        <v>211</v>
      </c>
      <c r="B31" s="12" t="s">
        <v>24</v>
      </c>
      <c r="C31" s="12"/>
      <c r="D31" s="15">
        <f>D32+D33+D35+D34</f>
        <v>21827.3</v>
      </c>
      <c r="E31" s="15">
        <f>E32+E33+E35+E34</f>
        <v>21827.3</v>
      </c>
      <c r="F31" s="15">
        <f>F32+F33+F35+F34</f>
        <v>21827.3</v>
      </c>
      <c r="G31" s="15">
        <f>G32+G33+G35+G34</f>
        <v>21827.3</v>
      </c>
      <c r="H31" s="4"/>
    </row>
    <row r="32" spans="1:8" ht="63.75" hidden="1" outlineLevel="2">
      <c r="A32" s="11" t="s">
        <v>10</v>
      </c>
      <c r="B32" s="12" t="s">
        <v>24</v>
      </c>
      <c r="C32" s="12" t="s">
        <v>11</v>
      </c>
      <c r="D32" s="15">
        <v>17411.3</v>
      </c>
      <c r="E32" s="15">
        <v>17411.3</v>
      </c>
      <c r="F32" s="15">
        <v>17411.3</v>
      </c>
      <c r="G32" s="15">
        <v>17411.3</v>
      </c>
      <c r="H32" s="1"/>
    </row>
    <row r="33" spans="1:8" ht="25.5" hidden="1" outlineLevel="3">
      <c r="A33" s="11" t="s">
        <v>12</v>
      </c>
      <c r="B33" s="12" t="s">
        <v>24</v>
      </c>
      <c r="C33" s="12" t="s">
        <v>13</v>
      </c>
      <c r="D33" s="15">
        <v>762</v>
      </c>
      <c r="E33" s="15">
        <v>762</v>
      </c>
      <c r="F33" s="15">
        <v>762</v>
      </c>
      <c r="G33" s="15">
        <v>762</v>
      </c>
      <c r="H33" s="1"/>
    </row>
    <row r="34" spans="1:8" ht="38.25" hidden="1" outlineLevel="3">
      <c r="A34" s="11" t="s">
        <v>4</v>
      </c>
      <c r="B34" s="12" t="s">
        <v>24</v>
      </c>
      <c r="C34" s="12">
        <v>600</v>
      </c>
      <c r="D34" s="15">
        <v>3651.5</v>
      </c>
      <c r="E34" s="15">
        <v>3651.5</v>
      </c>
      <c r="F34" s="15">
        <v>3651.5</v>
      </c>
      <c r="G34" s="15">
        <v>3651.5</v>
      </c>
      <c r="H34" s="1"/>
    </row>
    <row r="35" spans="1:8" hidden="1" outlineLevel="3">
      <c r="A35" s="11" t="s">
        <v>14</v>
      </c>
      <c r="B35" s="12" t="s">
        <v>24</v>
      </c>
      <c r="C35" s="12" t="s">
        <v>15</v>
      </c>
      <c r="D35" s="15">
        <v>2.5</v>
      </c>
      <c r="E35" s="15">
        <v>2.5</v>
      </c>
      <c r="F35" s="15">
        <v>2.5</v>
      </c>
      <c r="G35" s="15">
        <v>2.5</v>
      </c>
      <c r="H35" s="1"/>
    </row>
    <row r="36" spans="1:8" s="5" customFormat="1" ht="14.25" hidden="1" outlineLevel="2">
      <c r="A36" s="13" t="s">
        <v>25</v>
      </c>
      <c r="B36" s="14" t="s">
        <v>26</v>
      </c>
      <c r="C36" s="14"/>
      <c r="D36" s="16">
        <f t="shared" ref="D36:G37" si="1">D37</f>
        <v>75374.100000000006</v>
      </c>
      <c r="E36" s="16">
        <f t="shared" si="1"/>
        <v>75374.100000000006</v>
      </c>
      <c r="F36" s="16">
        <f t="shared" si="1"/>
        <v>75374.2</v>
      </c>
      <c r="G36" s="16">
        <f t="shared" si="1"/>
        <v>75374.2</v>
      </c>
      <c r="H36" s="4"/>
    </row>
    <row r="37" spans="1:8" ht="38.25" hidden="1" outlineLevel="3">
      <c r="A37" s="11" t="s">
        <v>212</v>
      </c>
      <c r="B37" s="12" t="s">
        <v>27</v>
      </c>
      <c r="C37" s="12"/>
      <c r="D37" s="15">
        <f t="shared" si="1"/>
        <v>75374.100000000006</v>
      </c>
      <c r="E37" s="15">
        <f t="shared" si="1"/>
        <v>75374.100000000006</v>
      </c>
      <c r="F37" s="15">
        <f t="shared" si="1"/>
        <v>75374.2</v>
      </c>
      <c r="G37" s="15">
        <f t="shared" si="1"/>
        <v>75374.2</v>
      </c>
      <c r="H37" s="1"/>
    </row>
    <row r="38" spans="1:8" ht="28.9" hidden="1" customHeight="1" outlineLevel="3">
      <c r="A38" s="11" t="s">
        <v>4</v>
      </c>
      <c r="B38" s="12" t="s">
        <v>27</v>
      </c>
      <c r="C38" s="12" t="s">
        <v>5</v>
      </c>
      <c r="D38" s="15">
        <v>75374.100000000006</v>
      </c>
      <c r="E38" s="15">
        <v>75374.100000000006</v>
      </c>
      <c r="F38" s="15">
        <v>75374.2</v>
      </c>
      <c r="G38" s="15">
        <v>75374.2</v>
      </c>
      <c r="H38" s="1"/>
    </row>
    <row r="39" spans="1:8" s="5" customFormat="1" ht="25.5" hidden="1" outlineLevel="3">
      <c r="A39" s="13" t="s">
        <v>28</v>
      </c>
      <c r="B39" s="14" t="s">
        <v>29</v>
      </c>
      <c r="C39" s="14"/>
      <c r="D39" s="16">
        <f>D40+D42+D44+D46+D49</f>
        <v>14413.900000000001</v>
      </c>
      <c r="E39" s="16">
        <f>E40+E42+E44+E46+E49</f>
        <v>14413.900000000001</v>
      </c>
      <c r="F39" s="16">
        <f>F40+F42+F44+F46+F49</f>
        <v>14413.900000000001</v>
      </c>
      <c r="G39" s="16">
        <f>G40+G42+G44+G46+G49</f>
        <v>14413.900000000001</v>
      </c>
      <c r="H39" s="4"/>
    </row>
    <row r="40" spans="1:8" s="5" customFormat="1" ht="38.25" hidden="1" outlineLevel="1">
      <c r="A40" s="11" t="s">
        <v>213</v>
      </c>
      <c r="B40" s="12" t="s">
        <v>30</v>
      </c>
      <c r="C40" s="12"/>
      <c r="D40" s="15">
        <f>D41</f>
        <v>2827.2</v>
      </c>
      <c r="E40" s="15">
        <f>E41</f>
        <v>2827.2</v>
      </c>
      <c r="F40" s="15">
        <f>F41</f>
        <v>2827.2</v>
      </c>
      <c r="G40" s="15">
        <f>G41</f>
        <v>2827.2</v>
      </c>
      <c r="H40" s="4"/>
    </row>
    <row r="41" spans="1:8" ht="30.6" hidden="1" customHeight="1" outlineLevel="2">
      <c r="A41" s="11" t="s">
        <v>4</v>
      </c>
      <c r="B41" s="12" t="s">
        <v>30</v>
      </c>
      <c r="C41" s="12" t="s">
        <v>5</v>
      </c>
      <c r="D41" s="15">
        <v>2827.2</v>
      </c>
      <c r="E41" s="15">
        <v>2827.2</v>
      </c>
      <c r="F41" s="15">
        <v>2827.2</v>
      </c>
      <c r="G41" s="15">
        <v>2827.2</v>
      </c>
      <c r="H41" s="1"/>
    </row>
    <row r="42" spans="1:8" ht="38.25" hidden="1" outlineLevel="3">
      <c r="A42" s="11" t="s">
        <v>31</v>
      </c>
      <c r="B42" s="12" t="s">
        <v>32</v>
      </c>
      <c r="C42" s="12"/>
      <c r="D42" s="15">
        <f>D43</f>
        <v>5426.5</v>
      </c>
      <c r="E42" s="15">
        <f>E43</f>
        <v>5426.5</v>
      </c>
      <c r="F42" s="15">
        <f>F43</f>
        <v>5426.5</v>
      </c>
      <c r="G42" s="15">
        <f>G43</f>
        <v>5426.5</v>
      </c>
      <c r="H42" s="1"/>
    </row>
    <row r="43" spans="1:8" s="5" customFormat="1" ht="15.6" hidden="1" customHeight="1" outlineLevel="1">
      <c r="A43" s="11" t="s">
        <v>33</v>
      </c>
      <c r="B43" s="12" t="s">
        <v>32</v>
      </c>
      <c r="C43" s="12" t="s">
        <v>34</v>
      </c>
      <c r="D43" s="15">
        <v>5426.5</v>
      </c>
      <c r="E43" s="15">
        <v>5426.5</v>
      </c>
      <c r="F43" s="15">
        <v>5426.5</v>
      </c>
      <c r="G43" s="15">
        <v>5426.5</v>
      </c>
      <c r="H43" s="4"/>
    </row>
    <row r="44" spans="1:8" ht="16.149999999999999" hidden="1" customHeight="1" outlineLevel="2">
      <c r="A44" s="11" t="s">
        <v>35</v>
      </c>
      <c r="B44" s="12" t="s">
        <v>36</v>
      </c>
      <c r="C44" s="12"/>
      <c r="D44" s="15">
        <f>D45</f>
        <v>6125.2</v>
      </c>
      <c r="E44" s="15">
        <f>E45</f>
        <v>6125.2</v>
      </c>
      <c r="F44" s="15">
        <f>F45</f>
        <v>6125.2</v>
      </c>
      <c r="G44" s="15">
        <f>G45</f>
        <v>6125.2</v>
      </c>
      <c r="H44" s="1"/>
    </row>
    <row r="45" spans="1:8" ht="28.15" hidden="1" customHeight="1" outlineLevel="3">
      <c r="A45" s="11" t="s">
        <v>4</v>
      </c>
      <c r="B45" s="12" t="s">
        <v>36</v>
      </c>
      <c r="C45" s="12" t="s">
        <v>5</v>
      </c>
      <c r="D45" s="15">
        <v>6125.2</v>
      </c>
      <c r="E45" s="15">
        <v>6125.2</v>
      </c>
      <c r="F45" s="15">
        <v>6125.2</v>
      </c>
      <c r="G45" s="15">
        <v>6125.2</v>
      </c>
      <c r="H45" s="1"/>
    </row>
    <row r="46" spans="1:8" ht="25.5" hidden="1" outlineLevel="2">
      <c r="A46" s="11" t="s">
        <v>37</v>
      </c>
      <c r="B46" s="12" t="s">
        <v>38</v>
      </c>
      <c r="C46" s="12"/>
      <c r="D46" s="15">
        <f>D47+D48</f>
        <v>6.3</v>
      </c>
      <c r="E46" s="15">
        <f>E47+E48</f>
        <v>6.3</v>
      </c>
      <c r="F46" s="15">
        <f>F47+F48</f>
        <v>6.3</v>
      </c>
      <c r="G46" s="15">
        <f>G47+G48</f>
        <v>6.3</v>
      </c>
      <c r="H46" s="1"/>
    </row>
    <row r="47" spans="1:8" ht="25.5" hidden="1" outlineLevel="3">
      <c r="A47" s="11" t="s">
        <v>12</v>
      </c>
      <c r="B47" s="12" t="s">
        <v>38</v>
      </c>
      <c r="C47" s="12" t="s">
        <v>13</v>
      </c>
      <c r="D47" s="15">
        <v>1.3</v>
      </c>
      <c r="E47" s="15">
        <v>1.3</v>
      </c>
      <c r="F47" s="15">
        <v>1.3</v>
      </c>
      <c r="G47" s="15">
        <v>1.3</v>
      </c>
      <c r="H47" s="1"/>
    </row>
    <row r="48" spans="1:8" ht="29.45" hidden="1" customHeight="1" outlineLevel="2">
      <c r="A48" s="11" t="s">
        <v>4</v>
      </c>
      <c r="B48" s="12" t="s">
        <v>38</v>
      </c>
      <c r="C48" s="12" t="s">
        <v>5</v>
      </c>
      <c r="D48" s="15">
        <v>5</v>
      </c>
      <c r="E48" s="15">
        <v>5</v>
      </c>
      <c r="F48" s="15">
        <v>5</v>
      </c>
      <c r="G48" s="15">
        <v>5</v>
      </c>
      <c r="H48" s="1"/>
    </row>
    <row r="49" spans="1:8" ht="25.5" hidden="1" outlineLevel="3">
      <c r="A49" s="11" t="s">
        <v>214</v>
      </c>
      <c r="B49" s="12" t="s">
        <v>39</v>
      </c>
      <c r="C49" s="12"/>
      <c r="D49" s="15">
        <f>D50</f>
        <v>28.7</v>
      </c>
      <c r="E49" s="15">
        <f>E50</f>
        <v>28.7</v>
      </c>
      <c r="F49" s="15">
        <f>F50</f>
        <v>28.7</v>
      </c>
      <c r="G49" s="15">
        <f>G50</f>
        <v>28.7</v>
      </c>
      <c r="H49" s="1"/>
    </row>
    <row r="50" spans="1:8" ht="25.5" hidden="1" outlineLevel="2">
      <c r="A50" s="11" t="s">
        <v>12</v>
      </c>
      <c r="B50" s="12" t="s">
        <v>39</v>
      </c>
      <c r="C50" s="12" t="s">
        <v>13</v>
      </c>
      <c r="D50" s="15">
        <v>28.7</v>
      </c>
      <c r="E50" s="15">
        <v>28.7</v>
      </c>
      <c r="F50" s="15">
        <v>28.7</v>
      </c>
      <c r="G50" s="15">
        <v>28.7</v>
      </c>
      <c r="H50" s="1"/>
    </row>
    <row r="51" spans="1:8" s="5" customFormat="1" ht="51" hidden="1" outlineLevel="3">
      <c r="A51" s="13" t="s">
        <v>261</v>
      </c>
      <c r="B51" s="14" t="s">
        <v>40</v>
      </c>
      <c r="C51" s="14"/>
      <c r="D51" s="16">
        <f>D52+D55</f>
        <v>76007.600000000006</v>
      </c>
      <c r="E51" s="16">
        <f>E52+E55</f>
        <v>76007.600000000006</v>
      </c>
      <c r="F51" s="16">
        <f>F52+F55</f>
        <v>76007.600000000006</v>
      </c>
      <c r="G51" s="16">
        <f>G52+G55</f>
        <v>76007.600000000006</v>
      </c>
      <c r="H51" s="4"/>
    </row>
    <row r="52" spans="1:8" ht="38.25" hidden="1" outlineLevel="3">
      <c r="A52" s="11" t="s">
        <v>241</v>
      </c>
      <c r="B52" s="12" t="s">
        <v>41</v>
      </c>
      <c r="C52" s="12"/>
      <c r="D52" s="15">
        <f>D53+D54</f>
        <v>150</v>
      </c>
      <c r="E52" s="15">
        <f>E53+E54</f>
        <v>150</v>
      </c>
      <c r="F52" s="15">
        <f>F53+F54</f>
        <v>150</v>
      </c>
      <c r="G52" s="15">
        <f>G53+G54</f>
        <v>150</v>
      </c>
      <c r="H52" s="1"/>
    </row>
    <row r="53" spans="1:8" ht="25.5" hidden="1" outlineLevel="2">
      <c r="A53" s="11" t="s">
        <v>12</v>
      </c>
      <c r="B53" s="12" t="s">
        <v>41</v>
      </c>
      <c r="C53" s="12" t="s">
        <v>13</v>
      </c>
      <c r="D53" s="15">
        <v>20</v>
      </c>
      <c r="E53" s="15">
        <v>20</v>
      </c>
      <c r="F53" s="15">
        <v>20</v>
      </c>
      <c r="G53" s="15">
        <v>20</v>
      </c>
      <c r="H53" s="1"/>
    </row>
    <row r="54" spans="1:8" ht="29.45" hidden="1" customHeight="1" outlineLevel="3">
      <c r="A54" s="11" t="s">
        <v>4</v>
      </c>
      <c r="B54" s="12" t="s">
        <v>41</v>
      </c>
      <c r="C54" s="12" t="s">
        <v>5</v>
      </c>
      <c r="D54" s="15">
        <v>130</v>
      </c>
      <c r="E54" s="15">
        <v>130</v>
      </c>
      <c r="F54" s="15">
        <v>130</v>
      </c>
      <c r="G54" s="15">
        <v>130</v>
      </c>
      <c r="H54" s="1"/>
    </row>
    <row r="55" spans="1:8" s="5" customFormat="1" ht="25.5" hidden="1">
      <c r="A55" s="11" t="s">
        <v>42</v>
      </c>
      <c r="B55" s="12" t="s">
        <v>43</v>
      </c>
      <c r="C55" s="12"/>
      <c r="D55" s="15">
        <f>D56</f>
        <v>75857.600000000006</v>
      </c>
      <c r="E55" s="15">
        <f>E56</f>
        <v>75857.600000000006</v>
      </c>
      <c r="F55" s="15">
        <f>F56</f>
        <v>75857.600000000006</v>
      </c>
      <c r="G55" s="15">
        <f>G56</f>
        <v>75857.600000000006</v>
      </c>
      <c r="H55" s="4"/>
    </row>
    <row r="56" spans="1:8" ht="29.45" hidden="1" customHeight="1" outlineLevel="2">
      <c r="A56" s="11" t="s">
        <v>4</v>
      </c>
      <c r="B56" s="12" t="s">
        <v>43</v>
      </c>
      <c r="C56" s="12" t="s">
        <v>5</v>
      </c>
      <c r="D56" s="15">
        <v>75857.600000000006</v>
      </c>
      <c r="E56" s="15">
        <v>75857.600000000006</v>
      </c>
      <c r="F56" s="15">
        <v>75857.600000000006</v>
      </c>
      <c r="G56" s="15">
        <v>75857.600000000006</v>
      </c>
      <c r="H56" s="1"/>
    </row>
    <row r="57" spans="1:8" s="5" customFormat="1" ht="25.5" hidden="1" outlineLevel="3">
      <c r="A57" s="13" t="s">
        <v>262</v>
      </c>
      <c r="B57" s="14" t="s">
        <v>44</v>
      </c>
      <c r="C57" s="14"/>
      <c r="D57" s="16">
        <f>D58+D64+D71+D74</f>
        <v>117152.79999999999</v>
      </c>
      <c r="E57" s="16">
        <f>E58+E64+E71+E74</f>
        <v>117152.79999999999</v>
      </c>
      <c r="F57" s="16">
        <f>F58+F64+F71+F74</f>
        <v>117152.79999999999</v>
      </c>
      <c r="G57" s="16">
        <f>G58+G64+G71+G74</f>
        <v>117152.79999999999</v>
      </c>
      <c r="H57" s="4"/>
    </row>
    <row r="58" spans="1:8" s="5" customFormat="1" ht="25.5" hidden="1" outlineLevel="3">
      <c r="A58" s="13" t="s">
        <v>263</v>
      </c>
      <c r="B58" s="14" t="s">
        <v>45</v>
      </c>
      <c r="C58" s="14"/>
      <c r="D58" s="16">
        <f>D59+D62</f>
        <v>75667.399999999994</v>
      </c>
      <c r="E58" s="16">
        <f>E59+E62</f>
        <v>75667.399999999994</v>
      </c>
      <c r="F58" s="16">
        <f>F59+F62</f>
        <v>75667.399999999994</v>
      </c>
      <c r="G58" s="16">
        <f>G59+G62</f>
        <v>75667.399999999994</v>
      </c>
      <c r="H58" s="4"/>
    </row>
    <row r="59" spans="1:8" ht="25.5" hidden="1" outlineLevel="2">
      <c r="A59" s="11" t="s">
        <v>215</v>
      </c>
      <c r="B59" s="12" t="s">
        <v>46</v>
      </c>
      <c r="C59" s="12"/>
      <c r="D59" s="15">
        <f>D60+D61</f>
        <v>433</v>
      </c>
      <c r="E59" s="15">
        <f>E60+E61</f>
        <v>433</v>
      </c>
      <c r="F59" s="15">
        <f>F60+F61</f>
        <v>433</v>
      </c>
      <c r="G59" s="15">
        <f>G60+G61</f>
        <v>433</v>
      </c>
      <c r="H59" s="1"/>
    </row>
    <row r="60" spans="1:8" ht="25.5" hidden="1" outlineLevel="3">
      <c r="A60" s="11" t="s">
        <v>12</v>
      </c>
      <c r="B60" s="12" t="s">
        <v>46</v>
      </c>
      <c r="C60" s="12" t="s">
        <v>13</v>
      </c>
      <c r="D60" s="15">
        <v>29</v>
      </c>
      <c r="E60" s="15">
        <v>29</v>
      </c>
      <c r="F60" s="15">
        <v>29</v>
      </c>
      <c r="G60" s="15">
        <v>29</v>
      </c>
      <c r="H60" s="1"/>
    </row>
    <row r="61" spans="1:8" s="5" customFormat="1" ht="31.15" hidden="1" customHeight="1">
      <c r="A61" s="11" t="s">
        <v>4</v>
      </c>
      <c r="B61" s="12" t="s">
        <v>46</v>
      </c>
      <c r="C61" s="12" t="s">
        <v>5</v>
      </c>
      <c r="D61" s="15">
        <v>404</v>
      </c>
      <c r="E61" s="15">
        <v>404</v>
      </c>
      <c r="F61" s="15">
        <v>404</v>
      </c>
      <c r="G61" s="15">
        <v>404</v>
      </c>
      <c r="H61" s="4"/>
    </row>
    <row r="62" spans="1:8" s="5" customFormat="1" ht="25.5" hidden="1" outlineLevel="1">
      <c r="A62" s="11" t="s">
        <v>216</v>
      </c>
      <c r="B62" s="12" t="s">
        <v>47</v>
      </c>
      <c r="C62" s="12"/>
      <c r="D62" s="15">
        <f>D63</f>
        <v>75234.399999999994</v>
      </c>
      <c r="E62" s="15">
        <f>E63</f>
        <v>75234.399999999994</v>
      </c>
      <c r="F62" s="15">
        <f>F63</f>
        <v>75234.399999999994</v>
      </c>
      <c r="G62" s="15">
        <f>G63</f>
        <v>75234.399999999994</v>
      </c>
      <c r="H62" s="4"/>
    </row>
    <row r="63" spans="1:8" ht="28.9" hidden="1" customHeight="1" outlineLevel="2">
      <c r="A63" s="11" t="s">
        <v>4</v>
      </c>
      <c r="B63" s="12" t="s">
        <v>47</v>
      </c>
      <c r="C63" s="12" t="s">
        <v>5</v>
      </c>
      <c r="D63" s="15">
        <v>75234.399999999994</v>
      </c>
      <c r="E63" s="15">
        <v>75234.399999999994</v>
      </c>
      <c r="F63" s="15">
        <v>75234.399999999994</v>
      </c>
      <c r="G63" s="15">
        <v>75234.399999999994</v>
      </c>
      <c r="H63" s="1"/>
    </row>
    <row r="64" spans="1:8" s="5" customFormat="1" ht="14.25" hidden="1" outlineLevel="3">
      <c r="A64" s="13" t="s">
        <v>217</v>
      </c>
      <c r="B64" s="14" t="s">
        <v>48</v>
      </c>
      <c r="C64" s="14"/>
      <c r="D64" s="16">
        <f>D65+D67+D69</f>
        <v>29119.4</v>
      </c>
      <c r="E64" s="16">
        <f>E65+E67+E69</f>
        <v>29119.4</v>
      </c>
      <c r="F64" s="16">
        <f>F65+F67+F69</f>
        <v>29119.4</v>
      </c>
      <c r="G64" s="16">
        <f>G65+G67+G69</f>
        <v>29119.4</v>
      </c>
      <c r="H64" s="4"/>
    </row>
    <row r="65" spans="1:8" ht="16.149999999999999" hidden="1" customHeight="1" outlineLevel="3">
      <c r="A65" s="11" t="s">
        <v>242</v>
      </c>
      <c r="B65" s="12" t="s">
        <v>49</v>
      </c>
      <c r="C65" s="12"/>
      <c r="D65" s="15">
        <f>D66</f>
        <v>28438.400000000001</v>
      </c>
      <c r="E65" s="15">
        <f>E66</f>
        <v>28438.400000000001</v>
      </c>
      <c r="F65" s="15">
        <f>F66</f>
        <v>28438.400000000001</v>
      </c>
      <c r="G65" s="15">
        <f>G66</f>
        <v>28438.400000000001</v>
      </c>
      <c r="H65" s="1"/>
    </row>
    <row r="66" spans="1:8" ht="29.45" hidden="1" customHeight="1" outlineLevel="2">
      <c r="A66" s="11" t="s">
        <v>4</v>
      </c>
      <c r="B66" s="12" t="s">
        <v>49</v>
      </c>
      <c r="C66" s="12" t="s">
        <v>5</v>
      </c>
      <c r="D66" s="15">
        <v>28438.400000000001</v>
      </c>
      <c r="E66" s="15">
        <v>28438.400000000001</v>
      </c>
      <c r="F66" s="15">
        <v>28438.400000000001</v>
      </c>
      <c r="G66" s="15">
        <v>28438.400000000001</v>
      </c>
      <c r="H66" s="1"/>
    </row>
    <row r="67" spans="1:8" hidden="1" outlineLevel="3">
      <c r="A67" s="11" t="s">
        <v>218</v>
      </c>
      <c r="B67" s="12" t="s">
        <v>50</v>
      </c>
      <c r="C67" s="12"/>
      <c r="D67" s="15">
        <f>D68</f>
        <v>1</v>
      </c>
      <c r="E67" s="15">
        <f>E68</f>
        <v>1</v>
      </c>
      <c r="F67" s="15">
        <f>F68</f>
        <v>1</v>
      </c>
      <c r="G67" s="15">
        <f>G68</f>
        <v>1</v>
      </c>
      <c r="H67" s="1"/>
    </row>
    <row r="68" spans="1:8" s="5" customFormat="1" ht="28.9" hidden="1" customHeight="1" outlineLevel="1">
      <c r="A68" s="11" t="s">
        <v>4</v>
      </c>
      <c r="B68" s="12" t="s">
        <v>50</v>
      </c>
      <c r="C68" s="12" t="s">
        <v>5</v>
      </c>
      <c r="D68" s="15">
        <v>1</v>
      </c>
      <c r="E68" s="15">
        <v>1</v>
      </c>
      <c r="F68" s="15">
        <v>1</v>
      </c>
      <c r="G68" s="15">
        <v>1</v>
      </c>
      <c r="H68" s="4"/>
    </row>
    <row r="69" spans="1:8" ht="51" hidden="1" outlineLevel="2">
      <c r="A69" s="11" t="s">
        <v>243</v>
      </c>
      <c r="B69" s="12" t="s">
        <v>51</v>
      </c>
      <c r="C69" s="12"/>
      <c r="D69" s="15">
        <f>D70</f>
        <v>680</v>
      </c>
      <c r="E69" s="15">
        <f>E70</f>
        <v>680</v>
      </c>
      <c r="F69" s="15">
        <f>F70</f>
        <v>680</v>
      </c>
      <c r="G69" s="15">
        <f>G70</f>
        <v>680</v>
      </c>
      <c r="H69" s="1"/>
    </row>
    <row r="70" spans="1:8" ht="29.45" hidden="1" customHeight="1" outlineLevel="3">
      <c r="A70" s="11" t="s">
        <v>4</v>
      </c>
      <c r="B70" s="12" t="s">
        <v>51</v>
      </c>
      <c r="C70" s="12" t="s">
        <v>5</v>
      </c>
      <c r="D70" s="15">
        <v>680</v>
      </c>
      <c r="E70" s="15">
        <v>680</v>
      </c>
      <c r="F70" s="15">
        <v>680</v>
      </c>
      <c r="G70" s="15">
        <v>680</v>
      </c>
      <c r="H70" s="1"/>
    </row>
    <row r="71" spans="1:8" s="5" customFormat="1" ht="14.25" hidden="1" outlineLevel="2">
      <c r="A71" s="13" t="s">
        <v>219</v>
      </c>
      <c r="B71" s="14" t="s">
        <v>52</v>
      </c>
      <c r="C71" s="14"/>
      <c r="D71" s="16">
        <f t="shared" ref="D71:G72" si="2">D72</f>
        <v>7354.2</v>
      </c>
      <c r="E71" s="16">
        <f t="shared" si="2"/>
        <v>7354.2</v>
      </c>
      <c r="F71" s="16">
        <f t="shared" si="2"/>
        <v>7354.2</v>
      </c>
      <c r="G71" s="16">
        <f t="shared" si="2"/>
        <v>7354.2</v>
      </c>
      <c r="H71" s="4"/>
    </row>
    <row r="72" spans="1:8" ht="25.5" hidden="1" outlineLevel="3">
      <c r="A72" s="11" t="s">
        <v>53</v>
      </c>
      <c r="B72" s="12" t="s">
        <v>54</v>
      </c>
      <c r="C72" s="12"/>
      <c r="D72" s="15">
        <f t="shared" si="2"/>
        <v>7354.2</v>
      </c>
      <c r="E72" s="15">
        <f t="shared" si="2"/>
        <v>7354.2</v>
      </c>
      <c r="F72" s="15">
        <f t="shared" si="2"/>
        <v>7354.2</v>
      </c>
      <c r="G72" s="15">
        <f t="shared" si="2"/>
        <v>7354.2</v>
      </c>
      <c r="H72" s="1"/>
    </row>
    <row r="73" spans="1:8" ht="30.6" hidden="1" customHeight="1" outlineLevel="2">
      <c r="A73" s="11" t="s">
        <v>4</v>
      </c>
      <c r="B73" s="12" t="s">
        <v>54</v>
      </c>
      <c r="C73" s="12" t="s">
        <v>5</v>
      </c>
      <c r="D73" s="15">
        <v>7354.2</v>
      </c>
      <c r="E73" s="15">
        <v>7354.2</v>
      </c>
      <c r="F73" s="15">
        <v>7354.2</v>
      </c>
      <c r="G73" s="15">
        <v>7354.2</v>
      </c>
      <c r="H73" s="1"/>
    </row>
    <row r="74" spans="1:8" s="5" customFormat="1" ht="25.5" hidden="1" outlineLevel="3">
      <c r="A74" s="13" t="s">
        <v>55</v>
      </c>
      <c r="B74" s="14" t="s">
        <v>56</v>
      </c>
      <c r="C74" s="14"/>
      <c r="D74" s="16">
        <f>D75+D78+D81+D83</f>
        <v>5011.8</v>
      </c>
      <c r="E74" s="16">
        <f>E75+E78+E81+E83</f>
        <v>5011.8</v>
      </c>
      <c r="F74" s="16">
        <f>F75+F78+F81+F83</f>
        <v>5011.8</v>
      </c>
      <c r="G74" s="16">
        <f>G75+G78+G81+G83</f>
        <v>5011.8</v>
      </c>
      <c r="H74" s="4"/>
    </row>
    <row r="75" spans="1:8" s="5" customFormat="1" ht="63.75" hidden="1" outlineLevel="1">
      <c r="A75" s="11" t="s">
        <v>264</v>
      </c>
      <c r="B75" s="12" t="s">
        <v>57</v>
      </c>
      <c r="C75" s="12"/>
      <c r="D75" s="15">
        <f>D76+D77</f>
        <v>3605.8</v>
      </c>
      <c r="E75" s="15">
        <f>E76+E77</f>
        <v>3605.8</v>
      </c>
      <c r="F75" s="15">
        <f>F76+F77</f>
        <v>3605.8</v>
      </c>
      <c r="G75" s="15">
        <f>G76+G77</f>
        <v>3605.8</v>
      </c>
      <c r="H75" s="4"/>
    </row>
    <row r="76" spans="1:8" ht="63.75" hidden="1" outlineLevel="2">
      <c r="A76" s="11" t="s">
        <v>10</v>
      </c>
      <c r="B76" s="12" t="s">
        <v>57</v>
      </c>
      <c r="C76" s="12" t="s">
        <v>11</v>
      </c>
      <c r="D76" s="15">
        <v>3538.3</v>
      </c>
      <c r="E76" s="15">
        <v>3538.3</v>
      </c>
      <c r="F76" s="15">
        <v>3538.3</v>
      </c>
      <c r="G76" s="15">
        <v>3538.3</v>
      </c>
      <c r="H76" s="1"/>
    </row>
    <row r="77" spans="1:8" ht="25.5" hidden="1" outlineLevel="3">
      <c r="A77" s="11" t="s">
        <v>12</v>
      </c>
      <c r="B77" s="12" t="s">
        <v>57</v>
      </c>
      <c r="C77" s="12" t="s">
        <v>13</v>
      </c>
      <c r="D77" s="15">
        <v>67.5</v>
      </c>
      <c r="E77" s="15">
        <v>67.5</v>
      </c>
      <c r="F77" s="15">
        <v>67.5</v>
      </c>
      <c r="G77" s="15">
        <v>67.5</v>
      </c>
      <c r="H77" s="1"/>
    </row>
    <row r="78" spans="1:8" s="5" customFormat="1" ht="63.75" hidden="1" outlineLevel="3">
      <c r="A78" s="11" t="s">
        <v>220</v>
      </c>
      <c r="B78" s="12" t="s">
        <v>58</v>
      </c>
      <c r="C78" s="12"/>
      <c r="D78" s="15">
        <f>D79+D80</f>
        <v>0</v>
      </c>
      <c r="E78" s="15">
        <f>E79+E80</f>
        <v>0</v>
      </c>
      <c r="F78" s="15">
        <f>F79+F80</f>
        <v>0</v>
      </c>
      <c r="G78" s="15">
        <f>G79+G80</f>
        <v>0</v>
      </c>
      <c r="H78" s="4"/>
    </row>
    <row r="79" spans="1:8" ht="63.75" hidden="1" outlineLevel="3">
      <c r="A79" s="11" t="s">
        <v>10</v>
      </c>
      <c r="B79" s="12" t="s">
        <v>58</v>
      </c>
      <c r="C79" s="12" t="s">
        <v>11</v>
      </c>
      <c r="D79" s="15">
        <v>0</v>
      </c>
      <c r="E79" s="15">
        <v>0</v>
      </c>
      <c r="F79" s="15">
        <v>0</v>
      </c>
      <c r="G79" s="15">
        <v>0</v>
      </c>
      <c r="H79" s="1"/>
    </row>
    <row r="80" spans="1:8" ht="25.5" hidden="1" outlineLevel="2">
      <c r="A80" s="11" t="s">
        <v>12</v>
      </c>
      <c r="B80" s="12" t="s">
        <v>58</v>
      </c>
      <c r="C80" s="12" t="s">
        <v>13</v>
      </c>
      <c r="D80" s="15">
        <v>0</v>
      </c>
      <c r="E80" s="15">
        <v>0</v>
      </c>
      <c r="F80" s="15">
        <v>0</v>
      </c>
      <c r="G80" s="15">
        <v>0</v>
      </c>
      <c r="H80" s="1"/>
    </row>
    <row r="81" spans="1:8" ht="25.5" hidden="1" outlineLevel="3">
      <c r="A81" s="11" t="s">
        <v>155</v>
      </c>
      <c r="B81" s="12" t="s">
        <v>59</v>
      </c>
      <c r="C81" s="12"/>
      <c r="D81" s="15">
        <f>D82</f>
        <v>1256</v>
      </c>
      <c r="E81" s="15">
        <f>E82</f>
        <v>1256</v>
      </c>
      <c r="F81" s="15">
        <f>F82</f>
        <v>1256</v>
      </c>
      <c r="G81" s="15">
        <f>G82</f>
        <v>1256</v>
      </c>
      <c r="H81" s="1"/>
    </row>
    <row r="82" spans="1:8" ht="30" hidden="1" customHeight="1" outlineLevel="3">
      <c r="A82" s="11" t="s">
        <v>4</v>
      </c>
      <c r="B82" s="12" t="s">
        <v>59</v>
      </c>
      <c r="C82" s="12" t="s">
        <v>5</v>
      </c>
      <c r="D82" s="15">
        <v>1256</v>
      </c>
      <c r="E82" s="15">
        <v>1256</v>
      </c>
      <c r="F82" s="15">
        <v>1256</v>
      </c>
      <c r="G82" s="15">
        <v>1256</v>
      </c>
      <c r="H82" s="1"/>
    </row>
    <row r="83" spans="1:8" ht="25.5" hidden="1" outlineLevel="2">
      <c r="A83" s="11" t="s">
        <v>60</v>
      </c>
      <c r="B83" s="12" t="s">
        <v>61</v>
      </c>
      <c r="C83" s="12"/>
      <c r="D83" s="15">
        <f>D84</f>
        <v>150</v>
      </c>
      <c r="E83" s="15">
        <f>E84</f>
        <v>150</v>
      </c>
      <c r="F83" s="15">
        <f>F84</f>
        <v>150</v>
      </c>
      <c r="G83" s="15">
        <f>G84</f>
        <v>150</v>
      </c>
      <c r="H83" s="1"/>
    </row>
    <row r="84" spans="1:8" ht="25.5" hidden="1" outlineLevel="3">
      <c r="A84" s="11" t="s">
        <v>12</v>
      </c>
      <c r="B84" s="12" t="s">
        <v>61</v>
      </c>
      <c r="C84" s="12" t="s">
        <v>13</v>
      </c>
      <c r="D84" s="15">
        <v>150</v>
      </c>
      <c r="E84" s="15">
        <v>150</v>
      </c>
      <c r="F84" s="15">
        <v>150</v>
      </c>
      <c r="G84" s="15">
        <v>150</v>
      </c>
      <c r="H84" s="1"/>
    </row>
    <row r="85" spans="1:8" s="5" customFormat="1" ht="25.5" hidden="1" outlineLevel="3">
      <c r="A85" s="13" t="s">
        <v>265</v>
      </c>
      <c r="B85" s="14" t="s">
        <v>62</v>
      </c>
      <c r="C85" s="14"/>
      <c r="D85" s="16">
        <f>D86+D98+D103</f>
        <v>46853.8</v>
      </c>
      <c r="E85" s="16">
        <f>E86+E98+E103</f>
        <v>46853.8</v>
      </c>
      <c r="F85" s="16">
        <f>F86+F98+F103</f>
        <v>46912.800000000003</v>
      </c>
      <c r="G85" s="16">
        <f>G86+G98+G103</f>
        <v>46912.800000000003</v>
      </c>
      <c r="H85" s="4"/>
    </row>
    <row r="86" spans="1:8" s="5" customFormat="1" ht="25.5" hidden="1">
      <c r="A86" s="13" t="s">
        <v>63</v>
      </c>
      <c r="B86" s="14" t="s">
        <v>64</v>
      </c>
      <c r="C86" s="14"/>
      <c r="D86" s="16">
        <f>D87+D89+D91+D93+D95</f>
        <v>43115.3</v>
      </c>
      <c r="E86" s="16">
        <f>E87+E89+E91+E93+E95</f>
        <v>43115.3</v>
      </c>
      <c r="F86" s="16">
        <f>F87+F89+F91+F93+F95</f>
        <v>43174.3</v>
      </c>
      <c r="G86" s="16">
        <f>G87+G89+G91+G93+G95</f>
        <v>43174.3</v>
      </c>
      <c r="H86" s="4"/>
    </row>
    <row r="87" spans="1:8" s="5" customFormat="1" ht="28.15" hidden="1" customHeight="1" outlineLevel="1">
      <c r="A87" s="11" t="s">
        <v>65</v>
      </c>
      <c r="B87" s="12" t="s">
        <v>66</v>
      </c>
      <c r="C87" s="12"/>
      <c r="D87" s="15">
        <f>D88</f>
        <v>5</v>
      </c>
      <c r="E87" s="15">
        <f>E88</f>
        <v>5</v>
      </c>
      <c r="F87" s="15">
        <f>F88</f>
        <v>5</v>
      </c>
      <c r="G87" s="15">
        <f>G88</f>
        <v>5</v>
      </c>
      <c r="H87" s="4"/>
    </row>
    <row r="88" spans="1:8" s="5" customFormat="1" ht="25.5" hidden="1" outlineLevel="2">
      <c r="A88" s="11" t="s">
        <v>12</v>
      </c>
      <c r="B88" s="12" t="s">
        <v>66</v>
      </c>
      <c r="C88" s="12" t="s">
        <v>13</v>
      </c>
      <c r="D88" s="15">
        <v>5</v>
      </c>
      <c r="E88" s="15">
        <v>5</v>
      </c>
      <c r="F88" s="15">
        <v>5</v>
      </c>
      <c r="G88" s="15">
        <v>5</v>
      </c>
      <c r="H88" s="4"/>
    </row>
    <row r="89" spans="1:8" s="5" customFormat="1" ht="25.5" hidden="1" outlineLevel="3">
      <c r="A89" s="11" t="s">
        <v>67</v>
      </c>
      <c r="B89" s="12" t="s">
        <v>68</v>
      </c>
      <c r="C89" s="12"/>
      <c r="D89" s="15">
        <f>D90</f>
        <v>3013.4</v>
      </c>
      <c r="E89" s="15">
        <f>E90</f>
        <v>3013.4</v>
      </c>
      <c r="F89" s="15">
        <f>F90</f>
        <v>3013.4</v>
      </c>
      <c r="G89" s="15">
        <f>G90</f>
        <v>3013.4</v>
      </c>
      <c r="H89" s="4"/>
    </row>
    <row r="90" spans="1:8" ht="18" hidden="1" customHeight="1" outlineLevel="2">
      <c r="A90" s="11" t="s">
        <v>33</v>
      </c>
      <c r="B90" s="12" t="s">
        <v>68</v>
      </c>
      <c r="C90" s="12" t="s">
        <v>34</v>
      </c>
      <c r="D90" s="15">
        <v>3013.4</v>
      </c>
      <c r="E90" s="15">
        <v>3013.4</v>
      </c>
      <c r="F90" s="15">
        <v>3013.4</v>
      </c>
      <c r="G90" s="15">
        <v>3013.4</v>
      </c>
      <c r="H90" s="1"/>
    </row>
    <row r="91" spans="1:8" ht="25.5" hidden="1" outlineLevel="3">
      <c r="A91" s="11" t="s">
        <v>69</v>
      </c>
      <c r="B91" s="12" t="s">
        <v>70</v>
      </c>
      <c r="C91" s="12"/>
      <c r="D91" s="15">
        <f>D92</f>
        <v>15808.4</v>
      </c>
      <c r="E91" s="15">
        <f>E92</f>
        <v>15808.4</v>
      </c>
      <c r="F91" s="15">
        <f>F92</f>
        <v>15867.4</v>
      </c>
      <c r="G91" s="15">
        <f>G92</f>
        <v>15867.4</v>
      </c>
      <c r="H91" s="1"/>
    </row>
    <row r="92" spans="1:8" ht="18.600000000000001" hidden="1" customHeight="1" outlineLevel="2">
      <c r="A92" s="11" t="s">
        <v>33</v>
      </c>
      <c r="B92" s="12" t="s">
        <v>70</v>
      </c>
      <c r="C92" s="12" t="s">
        <v>34</v>
      </c>
      <c r="D92" s="15">
        <v>15808.4</v>
      </c>
      <c r="E92" s="15">
        <v>15808.4</v>
      </c>
      <c r="F92" s="15">
        <v>15867.4</v>
      </c>
      <c r="G92" s="15">
        <v>15867.4</v>
      </c>
      <c r="H92" s="1"/>
    </row>
    <row r="93" spans="1:8" ht="89.25" hidden="1" outlineLevel="3">
      <c r="A93" s="11" t="s">
        <v>244</v>
      </c>
      <c r="B93" s="12" t="s">
        <v>71</v>
      </c>
      <c r="C93" s="12"/>
      <c r="D93" s="15">
        <f>D94</f>
        <v>480.4</v>
      </c>
      <c r="E93" s="15">
        <f>E94</f>
        <v>480.4</v>
      </c>
      <c r="F93" s="15">
        <f>F94</f>
        <v>480.4</v>
      </c>
      <c r="G93" s="15">
        <f>G94</f>
        <v>480.4</v>
      </c>
      <c r="H93" s="1"/>
    </row>
    <row r="94" spans="1:8" ht="16.149999999999999" hidden="1" customHeight="1" outlineLevel="2">
      <c r="A94" s="11" t="s">
        <v>33</v>
      </c>
      <c r="B94" s="12" t="s">
        <v>71</v>
      </c>
      <c r="C94" s="12" t="s">
        <v>34</v>
      </c>
      <c r="D94" s="15">
        <v>480.4</v>
      </c>
      <c r="E94" s="15">
        <v>480.4</v>
      </c>
      <c r="F94" s="15">
        <v>480.4</v>
      </c>
      <c r="G94" s="15">
        <v>480.4</v>
      </c>
      <c r="H94" s="1"/>
    </row>
    <row r="95" spans="1:8" ht="25.5" hidden="1" outlineLevel="3">
      <c r="A95" s="11" t="s">
        <v>72</v>
      </c>
      <c r="B95" s="12" t="s">
        <v>73</v>
      </c>
      <c r="C95" s="12"/>
      <c r="D95" s="15">
        <f>D96+D97</f>
        <v>23808.1</v>
      </c>
      <c r="E95" s="15">
        <f>E96+E97</f>
        <v>23808.1</v>
      </c>
      <c r="F95" s="15">
        <f>F96+F97</f>
        <v>23808.1</v>
      </c>
      <c r="G95" s="15">
        <f>G96+G97</f>
        <v>23808.1</v>
      </c>
      <c r="H95" s="1"/>
    </row>
    <row r="96" spans="1:8" ht="16.149999999999999" hidden="1" customHeight="1" outlineLevel="2">
      <c r="A96" s="11" t="s">
        <v>33</v>
      </c>
      <c r="B96" s="12" t="s">
        <v>73</v>
      </c>
      <c r="C96" s="12" t="s">
        <v>34</v>
      </c>
      <c r="D96" s="15">
        <v>4972.1000000000004</v>
      </c>
      <c r="E96" s="15">
        <v>4972.1000000000004</v>
      </c>
      <c r="F96" s="15">
        <v>4972.1000000000004</v>
      </c>
      <c r="G96" s="15">
        <v>4972.1000000000004</v>
      </c>
      <c r="H96" s="1"/>
    </row>
    <row r="97" spans="1:8" s="5" customFormat="1" ht="30.6" hidden="1" customHeight="1" outlineLevel="3">
      <c r="A97" s="11" t="s">
        <v>4</v>
      </c>
      <c r="B97" s="12" t="s">
        <v>73</v>
      </c>
      <c r="C97" s="12" t="s">
        <v>5</v>
      </c>
      <c r="D97" s="15">
        <v>18836</v>
      </c>
      <c r="E97" s="15">
        <v>18836</v>
      </c>
      <c r="F97" s="15">
        <v>18836</v>
      </c>
      <c r="G97" s="15">
        <v>18836</v>
      </c>
      <c r="H97" s="4"/>
    </row>
    <row r="98" spans="1:8" s="5" customFormat="1" ht="38.25" hidden="1" outlineLevel="3">
      <c r="A98" s="13" t="s">
        <v>74</v>
      </c>
      <c r="B98" s="14" t="s">
        <v>75</v>
      </c>
      <c r="C98" s="14"/>
      <c r="D98" s="16">
        <f>D99+D101</f>
        <v>2930</v>
      </c>
      <c r="E98" s="16">
        <f>E99+E101</f>
        <v>2930</v>
      </c>
      <c r="F98" s="16">
        <f>F99+F101</f>
        <v>2930</v>
      </c>
      <c r="G98" s="16">
        <f>G99+G101</f>
        <v>2930</v>
      </c>
      <c r="H98" s="4"/>
    </row>
    <row r="99" spans="1:8" s="5" customFormat="1" ht="14.25" hidden="1" outlineLevel="3">
      <c r="A99" s="11" t="s">
        <v>76</v>
      </c>
      <c r="B99" s="12" t="s">
        <v>77</v>
      </c>
      <c r="C99" s="12"/>
      <c r="D99" s="15">
        <f>D100</f>
        <v>810</v>
      </c>
      <c r="E99" s="15">
        <f>E100</f>
        <v>810</v>
      </c>
      <c r="F99" s="15">
        <f>F100</f>
        <v>810</v>
      </c>
      <c r="G99" s="15">
        <f>G100</f>
        <v>810</v>
      </c>
      <c r="H99" s="4"/>
    </row>
    <row r="100" spans="1:8" s="5" customFormat="1" ht="18" hidden="1" customHeight="1" outlineLevel="2">
      <c r="A100" s="11" t="s">
        <v>33</v>
      </c>
      <c r="B100" s="12" t="s">
        <v>77</v>
      </c>
      <c r="C100" s="12" t="s">
        <v>34</v>
      </c>
      <c r="D100" s="15">
        <v>810</v>
      </c>
      <c r="E100" s="15">
        <v>810</v>
      </c>
      <c r="F100" s="15">
        <v>810</v>
      </c>
      <c r="G100" s="15">
        <v>810</v>
      </c>
      <c r="H100" s="4"/>
    </row>
    <row r="101" spans="1:8" hidden="1" outlineLevel="3">
      <c r="A101" s="11" t="s">
        <v>221</v>
      </c>
      <c r="B101" s="12" t="s">
        <v>78</v>
      </c>
      <c r="C101" s="12"/>
      <c r="D101" s="15">
        <f>D102</f>
        <v>2120</v>
      </c>
      <c r="E101" s="15">
        <f>E102</f>
        <v>2120</v>
      </c>
      <c r="F101" s="15">
        <f>F102</f>
        <v>2120</v>
      </c>
      <c r="G101" s="15">
        <f>G102</f>
        <v>2120</v>
      </c>
      <c r="H101" s="1"/>
    </row>
    <row r="102" spans="1:8" ht="18" hidden="1" customHeight="1" outlineLevel="2">
      <c r="A102" s="11" t="s">
        <v>33</v>
      </c>
      <c r="B102" s="12" t="s">
        <v>78</v>
      </c>
      <c r="C102" s="12" t="s">
        <v>34</v>
      </c>
      <c r="D102" s="15">
        <v>2120</v>
      </c>
      <c r="E102" s="15">
        <v>2120</v>
      </c>
      <c r="F102" s="15">
        <v>2120</v>
      </c>
      <c r="G102" s="15">
        <v>2120</v>
      </c>
      <c r="H102" s="1"/>
    </row>
    <row r="103" spans="1:8" s="5" customFormat="1" ht="38.25" hidden="1" outlineLevel="3">
      <c r="A103" s="13" t="s">
        <v>79</v>
      </c>
      <c r="B103" s="14" t="s">
        <v>80</v>
      </c>
      <c r="C103" s="14"/>
      <c r="D103" s="16">
        <f>D104+D106</f>
        <v>808.5</v>
      </c>
      <c r="E103" s="16">
        <f>E104+E106</f>
        <v>808.5</v>
      </c>
      <c r="F103" s="16">
        <f>F104+F106</f>
        <v>808.5</v>
      </c>
      <c r="G103" s="16">
        <f>G104+G106</f>
        <v>808.5</v>
      </c>
      <c r="H103" s="4"/>
    </row>
    <row r="104" spans="1:8" s="5" customFormat="1" ht="14.25" hidden="1" outlineLevel="3">
      <c r="A104" s="11" t="s">
        <v>266</v>
      </c>
      <c r="B104" s="12" t="s">
        <v>267</v>
      </c>
      <c r="C104" s="12"/>
      <c r="D104" s="15">
        <f>D105</f>
        <v>26.4</v>
      </c>
      <c r="E104" s="15">
        <f>E105</f>
        <v>26.4</v>
      </c>
      <c r="F104" s="15">
        <f>F105</f>
        <v>26.4</v>
      </c>
      <c r="G104" s="15">
        <f>G105</f>
        <v>26.4</v>
      </c>
      <c r="H104" s="4"/>
    </row>
    <row r="105" spans="1:8" s="5" customFormat="1" ht="25.5" hidden="1">
      <c r="A105" s="11" t="s">
        <v>12</v>
      </c>
      <c r="B105" s="12" t="s">
        <v>267</v>
      </c>
      <c r="C105" s="12" t="s">
        <v>13</v>
      </c>
      <c r="D105" s="15">
        <v>26.4</v>
      </c>
      <c r="E105" s="15">
        <v>26.4</v>
      </c>
      <c r="F105" s="15">
        <v>26.4</v>
      </c>
      <c r="G105" s="15">
        <v>26.4</v>
      </c>
      <c r="H105" s="4"/>
    </row>
    <row r="106" spans="1:8" s="5" customFormat="1" ht="25.5" hidden="1" outlineLevel="1">
      <c r="A106" s="11" t="s">
        <v>72</v>
      </c>
      <c r="B106" s="12" t="s">
        <v>81</v>
      </c>
      <c r="C106" s="12"/>
      <c r="D106" s="15">
        <f>D107</f>
        <v>782.1</v>
      </c>
      <c r="E106" s="15">
        <f>E107</f>
        <v>782.1</v>
      </c>
      <c r="F106" s="15">
        <f>F107</f>
        <v>782.1</v>
      </c>
      <c r="G106" s="15">
        <f>G107</f>
        <v>782.1</v>
      </c>
      <c r="H106" s="4"/>
    </row>
    <row r="107" spans="1:8" s="5" customFormat="1" ht="18" hidden="1" customHeight="1" outlineLevel="2">
      <c r="A107" s="11" t="s">
        <v>33</v>
      </c>
      <c r="B107" s="12" t="s">
        <v>81</v>
      </c>
      <c r="C107" s="12" t="s">
        <v>34</v>
      </c>
      <c r="D107" s="15">
        <v>782.1</v>
      </c>
      <c r="E107" s="15">
        <v>782.1</v>
      </c>
      <c r="F107" s="15">
        <v>782.1</v>
      </c>
      <c r="G107" s="15">
        <v>782.1</v>
      </c>
      <c r="H107" s="4"/>
    </row>
    <row r="108" spans="1:8" s="5" customFormat="1" ht="51" hidden="1" outlineLevel="3">
      <c r="A108" s="13" t="s">
        <v>268</v>
      </c>
      <c r="B108" s="14" t="s">
        <v>82</v>
      </c>
      <c r="C108" s="14"/>
      <c r="D108" s="16">
        <f>D109+D116+D121</f>
        <v>5477.5</v>
      </c>
      <c r="E108" s="16">
        <f>E109+E116+E121</f>
        <v>5477.5</v>
      </c>
      <c r="F108" s="16">
        <f>F109+F116+F121</f>
        <v>5477.5</v>
      </c>
      <c r="G108" s="16">
        <f>G109+G116+G121</f>
        <v>5477.5</v>
      </c>
      <c r="H108" s="4"/>
    </row>
    <row r="109" spans="1:8" s="5" customFormat="1" ht="25.5" hidden="1" outlineLevel="2">
      <c r="A109" s="13" t="s">
        <v>222</v>
      </c>
      <c r="B109" s="14" t="s">
        <v>83</v>
      </c>
      <c r="C109" s="14"/>
      <c r="D109" s="16">
        <f>D110+D112+D114</f>
        <v>5257.1</v>
      </c>
      <c r="E109" s="16">
        <f>E110+E112+E114</f>
        <v>5257.1</v>
      </c>
      <c r="F109" s="16">
        <f>F110+F112+F114</f>
        <v>5257.1</v>
      </c>
      <c r="G109" s="16">
        <f>G110+G112+G114</f>
        <v>5257.1</v>
      </c>
      <c r="H109" s="4"/>
    </row>
    <row r="110" spans="1:8" ht="38.25" hidden="1" outlineLevel="3">
      <c r="A110" s="11" t="s">
        <v>269</v>
      </c>
      <c r="B110" s="12" t="s">
        <v>270</v>
      </c>
      <c r="C110" s="12"/>
      <c r="D110" s="15">
        <f>D111</f>
        <v>5</v>
      </c>
      <c r="E110" s="15">
        <f>E111</f>
        <v>5</v>
      </c>
      <c r="F110" s="15">
        <f>F111</f>
        <v>5</v>
      </c>
      <c r="G110" s="15">
        <f>G111</f>
        <v>5</v>
      </c>
      <c r="H110" s="1"/>
    </row>
    <row r="111" spans="1:8" s="5" customFormat="1" ht="32.450000000000003" hidden="1" customHeight="1" outlineLevel="1">
      <c r="A111" s="11" t="s">
        <v>4</v>
      </c>
      <c r="B111" s="12" t="s">
        <v>270</v>
      </c>
      <c r="C111" s="12" t="s">
        <v>5</v>
      </c>
      <c r="D111" s="15">
        <v>5</v>
      </c>
      <c r="E111" s="15">
        <v>5</v>
      </c>
      <c r="F111" s="15">
        <v>5</v>
      </c>
      <c r="G111" s="15">
        <v>5</v>
      </c>
      <c r="H111" s="4"/>
    </row>
    <row r="112" spans="1:8" s="5" customFormat="1" ht="25.5" hidden="1" outlineLevel="2">
      <c r="A112" s="11" t="s">
        <v>223</v>
      </c>
      <c r="B112" s="12" t="s">
        <v>84</v>
      </c>
      <c r="C112" s="12"/>
      <c r="D112" s="15">
        <f>D113</f>
        <v>50</v>
      </c>
      <c r="E112" s="15">
        <f>E113</f>
        <v>50</v>
      </c>
      <c r="F112" s="15">
        <f>F113</f>
        <v>50</v>
      </c>
      <c r="G112" s="15">
        <f>G113</f>
        <v>50</v>
      </c>
      <c r="H112" s="4"/>
    </row>
    <row r="113" spans="1:8" s="5" customFormat="1" ht="30" hidden="1" customHeight="1" outlineLevel="3">
      <c r="A113" s="11" t="s">
        <v>4</v>
      </c>
      <c r="B113" s="12" t="s">
        <v>84</v>
      </c>
      <c r="C113" s="12" t="s">
        <v>5</v>
      </c>
      <c r="D113" s="15">
        <v>50</v>
      </c>
      <c r="E113" s="15">
        <v>50</v>
      </c>
      <c r="F113" s="15">
        <v>50</v>
      </c>
      <c r="G113" s="15">
        <v>50</v>
      </c>
      <c r="H113" s="4"/>
    </row>
    <row r="114" spans="1:8" s="5" customFormat="1" ht="14.25" hidden="1" outlineLevel="1">
      <c r="A114" s="11" t="s">
        <v>224</v>
      </c>
      <c r="B114" s="12" t="s">
        <v>85</v>
      </c>
      <c r="C114" s="12"/>
      <c r="D114" s="15">
        <f>D115</f>
        <v>5202.1000000000004</v>
      </c>
      <c r="E114" s="15">
        <f>E115</f>
        <v>5202.1000000000004</v>
      </c>
      <c r="F114" s="15">
        <f>F115</f>
        <v>5202.1000000000004</v>
      </c>
      <c r="G114" s="15">
        <f>G115</f>
        <v>5202.1000000000004</v>
      </c>
      <c r="H114" s="4"/>
    </row>
    <row r="115" spans="1:8" ht="29.45" hidden="1" customHeight="1" outlineLevel="2">
      <c r="A115" s="11" t="s">
        <v>4</v>
      </c>
      <c r="B115" s="12" t="s">
        <v>85</v>
      </c>
      <c r="C115" s="12" t="s">
        <v>5</v>
      </c>
      <c r="D115" s="15">
        <v>5202.1000000000004</v>
      </c>
      <c r="E115" s="15">
        <v>5202.1000000000004</v>
      </c>
      <c r="F115" s="15">
        <v>5202.1000000000004</v>
      </c>
      <c r="G115" s="15">
        <v>5202.1000000000004</v>
      </c>
      <c r="H115" s="1"/>
    </row>
    <row r="116" spans="1:8" s="5" customFormat="1" ht="14.25" hidden="1" outlineLevel="3">
      <c r="A116" s="13" t="s">
        <v>225</v>
      </c>
      <c r="B116" s="14" t="s">
        <v>86</v>
      </c>
      <c r="C116" s="14"/>
      <c r="D116" s="16">
        <f>D117+D119</f>
        <v>60</v>
      </c>
      <c r="E116" s="16">
        <f>E117+E119</f>
        <v>60</v>
      </c>
      <c r="F116" s="16">
        <f>F117+F119</f>
        <v>60</v>
      </c>
      <c r="G116" s="16">
        <f>G117+G119</f>
        <v>60</v>
      </c>
      <c r="H116" s="4"/>
    </row>
    <row r="117" spans="1:8" s="5" customFormat="1" ht="89.25" hidden="1">
      <c r="A117" s="11" t="s">
        <v>271</v>
      </c>
      <c r="B117" s="12" t="s">
        <v>87</v>
      </c>
      <c r="C117" s="12"/>
      <c r="D117" s="15">
        <f>D118</f>
        <v>10</v>
      </c>
      <c r="E117" s="15">
        <f>E118</f>
        <v>10</v>
      </c>
      <c r="F117" s="15">
        <f>F118</f>
        <v>10</v>
      </c>
      <c r="G117" s="15">
        <f>G118</f>
        <v>10</v>
      </c>
      <c r="H117" s="4"/>
    </row>
    <row r="118" spans="1:8" s="5" customFormat="1" ht="30.6" hidden="1" customHeight="1" outlineLevel="1">
      <c r="A118" s="11" t="s">
        <v>4</v>
      </c>
      <c r="B118" s="12" t="s">
        <v>87</v>
      </c>
      <c r="C118" s="12" t="s">
        <v>5</v>
      </c>
      <c r="D118" s="15">
        <v>10</v>
      </c>
      <c r="E118" s="15">
        <v>10</v>
      </c>
      <c r="F118" s="15">
        <v>10</v>
      </c>
      <c r="G118" s="15">
        <v>10</v>
      </c>
      <c r="H118" s="4"/>
    </row>
    <row r="119" spans="1:8" s="5" customFormat="1" ht="51" hidden="1" outlineLevel="2">
      <c r="A119" s="11" t="s">
        <v>272</v>
      </c>
      <c r="B119" s="12" t="s">
        <v>273</v>
      </c>
      <c r="C119" s="12"/>
      <c r="D119" s="15">
        <f>D120</f>
        <v>50</v>
      </c>
      <c r="E119" s="15">
        <f>E120</f>
        <v>50</v>
      </c>
      <c r="F119" s="15">
        <f>F120</f>
        <v>50</v>
      </c>
      <c r="G119" s="15">
        <f>G120</f>
        <v>50</v>
      </c>
      <c r="H119" s="4"/>
    </row>
    <row r="120" spans="1:8" s="5" customFormat="1" ht="30.6" hidden="1" customHeight="1" outlineLevel="3">
      <c r="A120" s="11" t="s">
        <v>4</v>
      </c>
      <c r="B120" s="12" t="s">
        <v>273</v>
      </c>
      <c r="C120" s="12" t="s">
        <v>5</v>
      </c>
      <c r="D120" s="15">
        <v>50</v>
      </c>
      <c r="E120" s="15">
        <v>50</v>
      </c>
      <c r="F120" s="15">
        <v>50</v>
      </c>
      <c r="G120" s="15">
        <v>50</v>
      </c>
      <c r="H120" s="4"/>
    </row>
    <row r="121" spans="1:8" s="5" customFormat="1" ht="29.45" hidden="1" customHeight="1" outlineLevel="3">
      <c r="A121" s="13" t="s">
        <v>226</v>
      </c>
      <c r="B121" s="14" t="s">
        <v>88</v>
      </c>
      <c r="C121" s="14"/>
      <c r="D121" s="16">
        <f t="shared" ref="D121:G122" si="3">D122</f>
        <v>160.4</v>
      </c>
      <c r="E121" s="16">
        <f t="shared" si="3"/>
        <v>160.4</v>
      </c>
      <c r="F121" s="16">
        <f t="shared" si="3"/>
        <v>160.4</v>
      </c>
      <c r="G121" s="16">
        <f t="shared" si="3"/>
        <v>160.4</v>
      </c>
      <c r="H121" s="4"/>
    </row>
    <row r="122" spans="1:8" ht="25.5" hidden="1" outlineLevel="2">
      <c r="A122" s="11" t="s">
        <v>89</v>
      </c>
      <c r="B122" s="12" t="s">
        <v>90</v>
      </c>
      <c r="C122" s="12"/>
      <c r="D122" s="15">
        <f t="shared" si="3"/>
        <v>160.4</v>
      </c>
      <c r="E122" s="15">
        <f t="shared" si="3"/>
        <v>160.4</v>
      </c>
      <c r="F122" s="15">
        <f t="shared" si="3"/>
        <v>160.4</v>
      </c>
      <c r="G122" s="15">
        <f t="shared" si="3"/>
        <v>160.4</v>
      </c>
      <c r="H122" s="1"/>
    </row>
    <row r="123" spans="1:8" ht="32.450000000000003" hidden="1" customHeight="1" outlineLevel="3">
      <c r="A123" s="11" t="s">
        <v>4</v>
      </c>
      <c r="B123" s="12" t="s">
        <v>90</v>
      </c>
      <c r="C123" s="12" t="s">
        <v>5</v>
      </c>
      <c r="D123" s="15">
        <v>160.4</v>
      </c>
      <c r="E123" s="15">
        <v>160.4</v>
      </c>
      <c r="F123" s="15">
        <v>160.4</v>
      </c>
      <c r="G123" s="15">
        <v>160.4</v>
      </c>
      <c r="H123" s="1"/>
    </row>
    <row r="124" spans="1:8" s="5" customFormat="1" ht="25.5" outlineLevel="3">
      <c r="A124" s="13" t="s">
        <v>274</v>
      </c>
      <c r="B124" s="14" t="s">
        <v>91</v>
      </c>
      <c r="C124" s="14"/>
      <c r="D124" s="16">
        <f>D125+D140+D151+D172+D183</f>
        <v>228681.8</v>
      </c>
      <c r="E124" s="16">
        <f>E125+E140+E151+E172+E183</f>
        <v>291781.8</v>
      </c>
      <c r="F124" s="16">
        <f>F125+F140+F151+F172+F183</f>
        <v>77920.700000000012</v>
      </c>
      <c r="G124" s="16">
        <f>G125+G140+G151+G172+G183</f>
        <v>77920.700000000012</v>
      </c>
      <c r="H124" s="4"/>
    </row>
    <row r="125" spans="1:8" s="5" customFormat="1" ht="25.5" hidden="1" outlineLevel="2">
      <c r="A125" s="13" t="s">
        <v>92</v>
      </c>
      <c r="B125" s="14" t="s">
        <v>93</v>
      </c>
      <c r="C125" s="14"/>
      <c r="D125" s="16">
        <f>D126+D129+D131+D134+D136+D138</f>
        <v>7645.3</v>
      </c>
      <c r="E125" s="16">
        <f>E126+E129+E131+E134+E136+E138</f>
        <v>7645.3</v>
      </c>
      <c r="F125" s="16">
        <f>F126+F129+F131+F134+F136+F138</f>
        <v>7734.2000000000007</v>
      </c>
      <c r="G125" s="16">
        <f>G126+G129+G131+G134+G136+G138</f>
        <v>7734.2000000000007</v>
      </c>
      <c r="H125" s="4"/>
    </row>
    <row r="126" spans="1:8" ht="38.25" hidden="1" outlineLevel="3">
      <c r="A126" s="11" t="s">
        <v>227</v>
      </c>
      <c r="B126" s="12" t="s">
        <v>94</v>
      </c>
      <c r="C126" s="12"/>
      <c r="D126" s="15">
        <f>D127+D128</f>
        <v>3951.8</v>
      </c>
      <c r="E126" s="15">
        <f>E127+E128</f>
        <v>3951.8</v>
      </c>
      <c r="F126" s="15">
        <f>F127+F128</f>
        <v>3951.8</v>
      </c>
      <c r="G126" s="15">
        <f>G127+G128</f>
        <v>3951.8</v>
      </c>
      <c r="H126" s="1"/>
    </row>
    <row r="127" spans="1:8" s="5" customFormat="1" ht="25.5" hidden="1" outlineLevel="2">
      <c r="A127" s="11" t="s">
        <v>12</v>
      </c>
      <c r="B127" s="12" t="s">
        <v>94</v>
      </c>
      <c r="C127" s="12" t="s">
        <v>13</v>
      </c>
      <c r="D127" s="15">
        <v>2951.8</v>
      </c>
      <c r="E127" s="15">
        <v>2951.8</v>
      </c>
      <c r="F127" s="15">
        <v>2951.8</v>
      </c>
      <c r="G127" s="15">
        <v>2951.8</v>
      </c>
      <c r="H127" s="4"/>
    </row>
    <row r="128" spans="1:8" hidden="1" outlineLevel="3">
      <c r="A128" s="11" t="s">
        <v>14</v>
      </c>
      <c r="B128" s="12" t="s">
        <v>94</v>
      </c>
      <c r="C128" s="12" t="s">
        <v>15</v>
      </c>
      <c r="D128" s="15">
        <v>1000</v>
      </c>
      <c r="E128" s="15">
        <v>1000</v>
      </c>
      <c r="F128" s="15">
        <v>1000</v>
      </c>
      <c r="G128" s="15">
        <v>1000</v>
      </c>
      <c r="H128" s="1"/>
    </row>
    <row r="129" spans="1:8" ht="25.5" hidden="1" outlineLevel="2">
      <c r="A129" s="11" t="s">
        <v>245</v>
      </c>
      <c r="B129" s="12" t="s">
        <v>95</v>
      </c>
      <c r="C129" s="12"/>
      <c r="D129" s="15">
        <f>D130</f>
        <v>2000</v>
      </c>
      <c r="E129" s="15">
        <f>E130</f>
        <v>2000</v>
      </c>
      <c r="F129" s="15">
        <f>F130</f>
        <v>2000</v>
      </c>
      <c r="G129" s="15">
        <f>G130</f>
        <v>2000</v>
      </c>
      <c r="H129" s="1"/>
    </row>
    <row r="130" spans="1:8" ht="25.5" hidden="1" outlineLevel="3">
      <c r="A130" s="11" t="s">
        <v>12</v>
      </c>
      <c r="B130" s="12" t="s">
        <v>95</v>
      </c>
      <c r="C130" s="12" t="s">
        <v>13</v>
      </c>
      <c r="D130" s="15">
        <v>2000</v>
      </c>
      <c r="E130" s="15">
        <v>2000</v>
      </c>
      <c r="F130" s="15">
        <v>2000</v>
      </c>
      <c r="G130" s="15">
        <v>2000</v>
      </c>
      <c r="H130" s="1"/>
    </row>
    <row r="131" spans="1:8" s="5" customFormat="1" ht="19.149999999999999" hidden="1" customHeight="1" outlineLevel="1">
      <c r="A131" s="11" t="s">
        <v>246</v>
      </c>
      <c r="B131" s="12" t="s">
        <v>96</v>
      </c>
      <c r="C131" s="12"/>
      <c r="D131" s="15">
        <f>D132+D133</f>
        <v>593.5</v>
      </c>
      <c r="E131" s="15">
        <f>E132+E133</f>
        <v>593.5</v>
      </c>
      <c r="F131" s="15">
        <f>F132+F133</f>
        <v>682.40000000000009</v>
      </c>
      <c r="G131" s="15">
        <f>G132+G133</f>
        <v>682.40000000000009</v>
      </c>
      <c r="H131" s="4"/>
    </row>
    <row r="132" spans="1:8" ht="63.75" hidden="1" outlineLevel="2">
      <c r="A132" s="11" t="s">
        <v>10</v>
      </c>
      <c r="B132" s="12" t="s">
        <v>96</v>
      </c>
      <c r="C132" s="12" t="s">
        <v>11</v>
      </c>
      <c r="D132" s="15">
        <v>572.79999999999995</v>
      </c>
      <c r="E132" s="15">
        <v>572.79999999999995</v>
      </c>
      <c r="F132" s="15">
        <v>661.7</v>
      </c>
      <c r="G132" s="15">
        <v>661.7</v>
      </c>
      <c r="H132" s="1"/>
    </row>
    <row r="133" spans="1:8" s="5" customFormat="1" ht="25.5" hidden="1" outlineLevel="3">
      <c r="A133" s="11" t="s">
        <v>12</v>
      </c>
      <c r="B133" s="12" t="s">
        <v>96</v>
      </c>
      <c r="C133" s="12" t="s">
        <v>13</v>
      </c>
      <c r="D133" s="15">
        <v>20.7</v>
      </c>
      <c r="E133" s="15">
        <v>20.7</v>
      </c>
      <c r="F133" s="15">
        <v>20.7</v>
      </c>
      <c r="G133" s="15">
        <v>20.7</v>
      </c>
      <c r="H133" s="4"/>
    </row>
    <row r="134" spans="1:8" ht="51" hidden="1" outlineLevel="2">
      <c r="A134" s="11" t="s">
        <v>228</v>
      </c>
      <c r="B134" s="12" t="s">
        <v>97</v>
      </c>
      <c r="C134" s="12"/>
      <c r="D134" s="15">
        <f>D135</f>
        <v>40</v>
      </c>
      <c r="E134" s="15">
        <f>E135</f>
        <v>40</v>
      </c>
      <c r="F134" s="15">
        <f>F135</f>
        <v>40</v>
      </c>
      <c r="G134" s="15">
        <f>G135</f>
        <v>40</v>
      </c>
      <c r="H134" s="1"/>
    </row>
    <row r="135" spans="1:8" ht="25.5" hidden="1" outlineLevel="3">
      <c r="A135" s="11" t="s">
        <v>12</v>
      </c>
      <c r="B135" s="12" t="s">
        <v>97</v>
      </c>
      <c r="C135" s="12" t="s">
        <v>13</v>
      </c>
      <c r="D135" s="15">
        <v>40</v>
      </c>
      <c r="E135" s="15">
        <v>40</v>
      </c>
      <c r="F135" s="15">
        <v>40</v>
      </c>
      <c r="G135" s="15">
        <v>40</v>
      </c>
      <c r="H135" s="1"/>
    </row>
    <row r="136" spans="1:8" ht="38.25" hidden="1" outlineLevel="2">
      <c r="A136" s="11" t="s">
        <v>229</v>
      </c>
      <c r="B136" s="12" t="s">
        <v>98</v>
      </c>
      <c r="C136" s="12"/>
      <c r="D136" s="15">
        <f>D137</f>
        <v>400</v>
      </c>
      <c r="E136" s="15">
        <f>E137</f>
        <v>400</v>
      </c>
      <c r="F136" s="15">
        <f>F137</f>
        <v>400</v>
      </c>
      <c r="G136" s="15">
        <f>G137</f>
        <v>400</v>
      </c>
      <c r="H136" s="1"/>
    </row>
    <row r="137" spans="1:8" ht="25.5" hidden="1" outlineLevel="3">
      <c r="A137" s="11" t="s">
        <v>12</v>
      </c>
      <c r="B137" s="12" t="s">
        <v>98</v>
      </c>
      <c r="C137" s="12" t="s">
        <v>13</v>
      </c>
      <c r="D137" s="15">
        <v>400</v>
      </c>
      <c r="E137" s="15">
        <v>400</v>
      </c>
      <c r="F137" s="15">
        <v>400</v>
      </c>
      <c r="G137" s="15">
        <v>400</v>
      </c>
      <c r="H137" s="1"/>
    </row>
    <row r="138" spans="1:8" s="5" customFormat="1" ht="38.25" hidden="1" outlineLevel="2">
      <c r="A138" s="11" t="s">
        <v>230</v>
      </c>
      <c r="B138" s="12" t="s">
        <v>99</v>
      </c>
      <c r="C138" s="12"/>
      <c r="D138" s="15">
        <f>D139</f>
        <v>660</v>
      </c>
      <c r="E138" s="15">
        <f>E139</f>
        <v>660</v>
      </c>
      <c r="F138" s="15">
        <f>F139</f>
        <v>660</v>
      </c>
      <c r="G138" s="15">
        <f>G139</f>
        <v>660</v>
      </c>
      <c r="H138" s="4"/>
    </row>
    <row r="139" spans="1:8" ht="25.5" hidden="1" outlineLevel="3">
      <c r="A139" s="11" t="s">
        <v>100</v>
      </c>
      <c r="B139" s="12" t="s">
        <v>99</v>
      </c>
      <c r="C139" s="12" t="s">
        <v>101</v>
      </c>
      <c r="D139" s="15">
        <v>660</v>
      </c>
      <c r="E139" s="15">
        <v>660</v>
      </c>
      <c r="F139" s="15">
        <v>660</v>
      </c>
      <c r="G139" s="15">
        <v>660</v>
      </c>
      <c r="H139" s="1"/>
    </row>
    <row r="140" spans="1:8" s="5" customFormat="1" ht="25.5" hidden="1" outlineLevel="2">
      <c r="A140" s="13" t="s">
        <v>102</v>
      </c>
      <c r="B140" s="14" t="s">
        <v>103</v>
      </c>
      <c r="C140" s="14"/>
      <c r="D140" s="16">
        <f>D141+D143+D145+D147+D149</f>
        <v>4304.0999999999995</v>
      </c>
      <c r="E140" s="16">
        <f>E141+E143+E145+E147+E149</f>
        <v>4304.0999999999995</v>
      </c>
      <c r="F140" s="16">
        <f>F141+F143+F145+F147+F149</f>
        <v>3454.1</v>
      </c>
      <c r="G140" s="16">
        <f>G141+G143+G145+G147+G149</f>
        <v>3454.1</v>
      </c>
      <c r="H140" s="4"/>
    </row>
    <row r="141" spans="1:8" hidden="1" outlineLevel="3">
      <c r="A141" s="11" t="s">
        <v>231</v>
      </c>
      <c r="B141" s="12" t="s">
        <v>105</v>
      </c>
      <c r="C141" s="12"/>
      <c r="D141" s="15">
        <f>D142</f>
        <v>1325.9</v>
      </c>
      <c r="E141" s="15">
        <f>E142</f>
        <v>1325.9</v>
      </c>
      <c r="F141" s="15">
        <f>F142</f>
        <v>1325.9</v>
      </c>
      <c r="G141" s="15">
        <f>G142</f>
        <v>1325.9</v>
      </c>
      <c r="H141" s="1"/>
    </row>
    <row r="142" spans="1:8" s="5" customFormat="1" ht="25.5" hidden="1" outlineLevel="1">
      <c r="A142" s="11" t="s">
        <v>12</v>
      </c>
      <c r="B142" s="12" t="s">
        <v>105</v>
      </c>
      <c r="C142" s="12" t="s">
        <v>13</v>
      </c>
      <c r="D142" s="15">
        <v>1325.9</v>
      </c>
      <c r="E142" s="15">
        <v>1325.9</v>
      </c>
      <c r="F142" s="15">
        <v>1325.9</v>
      </c>
      <c r="G142" s="15">
        <v>1325.9</v>
      </c>
      <c r="H142" s="4"/>
    </row>
    <row r="143" spans="1:8" ht="25.5" hidden="1" outlineLevel="2">
      <c r="A143" s="11" t="s">
        <v>104</v>
      </c>
      <c r="B143" s="12" t="s">
        <v>106</v>
      </c>
      <c r="C143" s="12"/>
      <c r="D143" s="15">
        <f>D144</f>
        <v>945</v>
      </c>
      <c r="E143" s="15">
        <f>E144</f>
        <v>945</v>
      </c>
      <c r="F143" s="15">
        <f>F144</f>
        <v>95</v>
      </c>
      <c r="G143" s="15">
        <f>G144</f>
        <v>95</v>
      </c>
      <c r="H143" s="1"/>
    </row>
    <row r="144" spans="1:8" s="5" customFormat="1" ht="25.5" hidden="1" outlineLevel="3">
      <c r="A144" s="11" t="s">
        <v>12</v>
      </c>
      <c r="B144" s="12" t="s">
        <v>106</v>
      </c>
      <c r="C144" s="12" t="s">
        <v>13</v>
      </c>
      <c r="D144" s="15">
        <v>945</v>
      </c>
      <c r="E144" s="15">
        <v>945</v>
      </c>
      <c r="F144" s="15">
        <v>95</v>
      </c>
      <c r="G144" s="15">
        <v>95</v>
      </c>
      <c r="H144" s="4"/>
    </row>
    <row r="145" spans="1:8" ht="30" hidden="1" customHeight="1" outlineLevel="2">
      <c r="A145" s="11" t="s">
        <v>275</v>
      </c>
      <c r="B145" s="12" t="s">
        <v>276</v>
      </c>
      <c r="C145" s="12"/>
      <c r="D145" s="15">
        <f>D146</f>
        <v>27.5</v>
      </c>
      <c r="E145" s="15">
        <f>E146</f>
        <v>27.5</v>
      </c>
      <c r="F145" s="15">
        <f>F146</f>
        <v>27.5</v>
      </c>
      <c r="G145" s="15">
        <f>G146</f>
        <v>27.5</v>
      </c>
      <c r="H145" s="1"/>
    </row>
    <row r="146" spans="1:8" ht="25.5" hidden="1" outlineLevel="3">
      <c r="A146" s="11" t="s">
        <v>100</v>
      </c>
      <c r="B146" s="12" t="s">
        <v>276</v>
      </c>
      <c r="C146" s="12" t="s">
        <v>101</v>
      </c>
      <c r="D146" s="15">
        <v>27.5</v>
      </c>
      <c r="E146" s="15">
        <v>27.5</v>
      </c>
      <c r="F146" s="15">
        <v>27.5</v>
      </c>
      <c r="G146" s="15">
        <v>27.5</v>
      </c>
      <c r="H146" s="1"/>
    </row>
    <row r="147" spans="1:8" ht="38.25" hidden="1" outlineLevel="2">
      <c r="A147" s="11" t="s">
        <v>247</v>
      </c>
      <c r="B147" s="12" t="s">
        <v>107</v>
      </c>
      <c r="C147" s="12"/>
      <c r="D147" s="15">
        <f>D148</f>
        <v>2000</v>
      </c>
      <c r="E147" s="15">
        <f>E148</f>
        <v>2000</v>
      </c>
      <c r="F147" s="15">
        <f>F148</f>
        <v>2000</v>
      </c>
      <c r="G147" s="15">
        <f>G148</f>
        <v>2000</v>
      </c>
      <c r="H147" s="1"/>
    </row>
    <row r="148" spans="1:8" ht="25.5" hidden="1" outlineLevel="3">
      <c r="A148" s="11" t="s">
        <v>100</v>
      </c>
      <c r="B148" s="12" t="s">
        <v>107</v>
      </c>
      <c r="C148" s="12" t="s">
        <v>101</v>
      </c>
      <c r="D148" s="15">
        <v>2000</v>
      </c>
      <c r="E148" s="15">
        <v>2000</v>
      </c>
      <c r="F148" s="15">
        <v>2000</v>
      </c>
      <c r="G148" s="15">
        <v>2000</v>
      </c>
      <c r="H148" s="1"/>
    </row>
    <row r="149" spans="1:8" hidden="1" outlineLevel="2">
      <c r="A149" s="11" t="s">
        <v>108</v>
      </c>
      <c r="B149" s="12" t="s">
        <v>109</v>
      </c>
      <c r="C149" s="12"/>
      <c r="D149" s="15">
        <f>D150</f>
        <v>5.7</v>
      </c>
      <c r="E149" s="15">
        <f>E150</f>
        <v>5.7</v>
      </c>
      <c r="F149" s="15">
        <f>F150</f>
        <v>5.7</v>
      </c>
      <c r="G149" s="15">
        <f>G150</f>
        <v>5.7</v>
      </c>
      <c r="H149" s="1"/>
    </row>
    <row r="150" spans="1:8" ht="25.5" hidden="1" outlineLevel="3">
      <c r="A150" s="11" t="s">
        <v>100</v>
      </c>
      <c r="B150" s="12" t="s">
        <v>109</v>
      </c>
      <c r="C150" s="12" t="s">
        <v>101</v>
      </c>
      <c r="D150" s="15">
        <v>5.7</v>
      </c>
      <c r="E150" s="15">
        <v>5.7</v>
      </c>
      <c r="F150" s="15">
        <v>5.7</v>
      </c>
      <c r="G150" s="15">
        <v>5.7</v>
      </c>
      <c r="H150" s="1"/>
    </row>
    <row r="151" spans="1:8" s="5" customFormat="1" ht="25.5" hidden="1" outlineLevel="2">
      <c r="A151" s="13" t="s">
        <v>110</v>
      </c>
      <c r="B151" s="14" t="s">
        <v>111</v>
      </c>
      <c r="C151" s="14"/>
      <c r="D151" s="16">
        <f>D152+D154+D156+D158+D160+D162+D164+D166+D168+D170</f>
        <v>37917</v>
      </c>
      <c r="E151" s="16">
        <f>E152+E154+E156+E158+E160+E162+E164+E166+E168+E170</f>
        <v>37917</v>
      </c>
      <c r="F151" s="16">
        <f>F152+F154+F156+F158+F160+F162+F164+F166+F168+F170</f>
        <v>37917</v>
      </c>
      <c r="G151" s="16">
        <f>G152+G154+G156+G158+G160+G162+G164+G166+G168+G170</f>
        <v>37917</v>
      </c>
      <c r="H151" s="4"/>
    </row>
    <row r="152" spans="1:8" ht="51" hidden="1" outlineLevel="3">
      <c r="A152" s="11" t="s">
        <v>232</v>
      </c>
      <c r="B152" s="12" t="s">
        <v>112</v>
      </c>
      <c r="C152" s="12"/>
      <c r="D152" s="15">
        <f>D153</f>
        <v>6265.5</v>
      </c>
      <c r="E152" s="15">
        <f>E153</f>
        <v>6265.5</v>
      </c>
      <c r="F152" s="15">
        <f>F153</f>
        <v>4668.7</v>
      </c>
      <c r="G152" s="15">
        <f>G153</f>
        <v>4668.7</v>
      </c>
      <c r="H152" s="1"/>
    </row>
    <row r="153" spans="1:8" ht="25.5" hidden="1" outlineLevel="2">
      <c r="A153" s="11" t="s">
        <v>12</v>
      </c>
      <c r="B153" s="12" t="s">
        <v>112</v>
      </c>
      <c r="C153" s="12" t="s">
        <v>13</v>
      </c>
      <c r="D153" s="15">
        <v>6265.5</v>
      </c>
      <c r="E153" s="15">
        <v>6265.5</v>
      </c>
      <c r="F153" s="15">
        <v>4668.7</v>
      </c>
      <c r="G153" s="15">
        <v>4668.7</v>
      </c>
      <c r="H153" s="1"/>
    </row>
    <row r="154" spans="1:8" ht="51" hidden="1" outlineLevel="3">
      <c r="A154" s="11" t="s">
        <v>113</v>
      </c>
      <c r="B154" s="12" t="s">
        <v>114</v>
      </c>
      <c r="C154" s="12"/>
      <c r="D154" s="15">
        <f>D155</f>
        <v>2500</v>
      </c>
      <c r="E154" s="15">
        <f>E155</f>
        <v>2500</v>
      </c>
      <c r="F154" s="15">
        <f>F155</f>
        <v>1000</v>
      </c>
      <c r="G154" s="15">
        <f>G155</f>
        <v>1000</v>
      </c>
      <c r="H154" s="1"/>
    </row>
    <row r="155" spans="1:8" ht="25.5" hidden="1" outlineLevel="2">
      <c r="A155" s="11" t="s">
        <v>12</v>
      </c>
      <c r="B155" s="12" t="s">
        <v>114</v>
      </c>
      <c r="C155" s="12" t="s">
        <v>13</v>
      </c>
      <c r="D155" s="15">
        <v>2500</v>
      </c>
      <c r="E155" s="15">
        <v>2500</v>
      </c>
      <c r="F155" s="15">
        <v>1000</v>
      </c>
      <c r="G155" s="15">
        <v>1000</v>
      </c>
      <c r="H155" s="1"/>
    </row>
    <row r="156" spans="1:8" ht="25.5" hidden="1" outlineLevel="3">
      <c r="A156" s="11" t="s">
        <v>115</v>
      </c>
      <c r="B156" s="12" t="s">
        <v>116</v>
      </c>
      <c r="C156" s="12"/>
      <c r="D156" s="15">
        <f>D157</f>
        <v>2000</v>
      </c>
      <c r="E156" s="15">
        <f>E157</f>
        <v>2000</v>
      </c>
      <c r="F156" s="15">
        <f>F157</f>
        <v>500</v>
      </c>
      <c r="G156" s="15">
        <f>G157</f>
        <v>500</v>
      </c>
      <c r="H156" s="1"/>
    </row>
    <row r="157" spans="1:8" s="5" customFormat="1" ht="25.5" hidden="1" outlineLevel="2">
      <c r="A157" s="11" t="s">
        <v>12</v>
      </c>
      <c r="B157" s="12" t="s">
        <v>116</v>
      </c>
      <c r="C157" s="12" t="s">
        <v>13</v>
      </c>
      <c r="D157" s="15">
        <v>2000</v>
      </c>
      <c r="E157" s="15">
        <v>2000</v>
      </c>
      <c r="F157" s="15">
        <v>500</v>
      </c>
      <c r="G157" s="15">
        <v>500</v>
      </c>
      <c r="H157" s="4"/>
    </row>
    <row r="158" spans="1:8" hidden="1" outlineLevel="3">
      <c r="A158" s="11" t="s">
        <v>277</v>
      </c>
      <c r="B158" s="12" t="s">
        <v>117</v>
      </c>
      <c r="C158" s="12"/>
      <c r="D158" s="15">
        <f>D159</f>
        <v>16185.5</v>
      </c>
      <c r="E158" s="15">
        <f>E159</f>
        <v>16185.5</v>
      </c>
      <c r="F158" s="15">
        <f>F159</f>
        <v>20782.3</v>
      </c>
      <c r="G158" s="15">
        <f>G159</f>
        <v>20782.3</v>
      </c>
      <c r="H158" s="1"/>
    </row>
    <row r="159" spans="1:8" ht="25.5" hidden="1" outlineLevel="2">
      <c r="A159" s="11" t="s">
        <v>12</v>
      </c>
      <c r="B159" s="12" t="s">
        <v>117</v>
      </c>
      <c r="C159" s="12" t="s">
        <v>13</v>
      </c>
      <c r="D159" s="15">
        <v>16185.5</v>
      </c>
      <c r="E159" s="15">
        <v>16185.5</v>
      </c>
      <c r="F159" s="15">
        <v>20782.3</v>
      </c>
      <c r="G159" s="15">
        <v>20782.3</v>
      </c>
      <c r="H159" s="1"/>
    </row>
    <row r="160" spans="1:8" hidden="1" outlineLevel="3">
      <c r="A160" s="11" t="s">
        <v>118</v>
      </c>
      <c r="B160" s="12" t="s">
        <v>119</v>
      </c>
      <c r="C160" s="12"/>
      <c r="D160" s="15">
        <f>D161</f>
        <v>1250</v>
      </c>
      <c r="E160" s="15">
        <f>E161</f>
        <v>1250</v>
      </c>
      <c r="F160" s="15">
        <f>F161</f>
        <v>1250</v>
      </c>
      <c r="G160" s="15">
        <f>G161</f>
        <v>1250</v>
      </c>
      <c r="H160" s="1"/>
    </row>
    <row r="161" spans="1:8" s="5" customFormat="1" ht="25.5" hidden="1" outlineLevel="1">
      <c r="A161" s="11" t="s">
        <v>12</v>
      </c>
      <c r="B161" s="12" t="s">
        <v>119</v>
      </c>
      <c r="C161" s="12" t="s">
        <v>13</v>
      </c>
      <c r="D161" s="15">
        <v>1250</v>
      </c>
      <c r="E161" s="15">
        <v>1250</v>
      </c>
      <c r="F161" s="15">
        <v>1250</v>
      </c>
      <c r="G161" s="15">
        <v>1250</v>
      </c>
      <c r="H161" s="4"/>
    </row>
    <row r="162" spans="1:8" ht="38.25" hidden="1" outlineLevel="2">
      <c r="A162" s="11" t="s">
        <v>120</v>
      </c>
      <c r="B162" s="12" t="s">
        <v>121</v>
      </c>
      <c r="C162" s="12"/>
      <c r="D162" s="15">
        <f>D163</f>
        <v>7350</v>
      </c>
      <c r="E162" s="15">
        <f>E163</f>
        <v>7350</v>
      </c>
      <c r="F162" s="15">
        <f>F163</f>
        <v>7350</v>
      </c>
      <c r="G162" s="15">
        <f>G163</f>
        <v>7350</v>
      </c>
      <c r="H162" s="1"/>
    </row>
    <row r="163" spans="1:8" s="5" customFormat="1" ht="25.5" hidden="1" outlineLevel="3">
      <c r="A163" s="11" t="s">
        <v>12</v>
      </c>
      <c r="B163" s="12" t="s">
        <v>121</v>
      </c>
      <c r="C163" s="12" t="s">
        <v>13</v>
      </c>
      <c r="D163" s="15">
        <v>7350</v>
      </c>
      <c r="E163" s="15">
        <v>7350</v>
      </c>
      <c r="F163" s="15">
        <v>7350</v>
      </c>
      <c r="G163" s="15">
        <v>7350</v>
      </c>
      <c r="H163" s="4"/>
    </row>
    <row r="164" spans="1:8" ht="38.25" hidden="1" outlineLevel="2">
      <c r="A164" s="11" t="s">
        <v>122</v>
      </c>
      <c r="B164" s="12" t="s">
        <v>123</v>
      </c>
      <c r="C164" s="12"/>
      <c r="D164" s="15">
        <f>D165</f>
        <v>1350</v>
      </c>
      <c r="E164" s="15">
        <f>E165</f>
        <v>1350</v>
      </c>
      <c r="F164" s="15">
        <f>F165</f>
        <v>1350</v>
      </c>
      <c r="G164" s="15">
        <f>G165</f>
        <v>1350</v>
      </c>
      <c r="H164" s="1"/>
    </row>
    <row r="165" spans="1:8" ht="25.5" hidden="1" outlineLevel="3">
      <c r="A165" s="11" t="s">
        <v>12</v>
      </c>
      <c r="B165" s="12" t="s">
        <v>123</v>
      </c>
      <c r="C165" s="12" t="s">
        <v>13</v>
      </c>
      <c r="D165" s="15">
        <v>1350</v>
      </c>
      <c r="E165" s="15">
        <v>1350</v>
      </c>
      <c r="F165" s="15">
        <v>1350</v>
      </c>
      <c r="G165" s="15">
        <v>1350</v>
      </c>
      <c r="H165" s="1"/>
    </row>
    <row r="166" spans="1:8" ht="38.25" hidden="1" outlineLevel="2">
      <c r="A166" s="11" t="s">
        <v>124</v>
      </c>
      <c r="B166" s="12" t="s">
        <v>125</v>
      </c>
      <c r="C166" s="12"/>
      <c r="D166" s="15">
        <f>D167</f>
        <v>692.9</v>
      </c>
      <c r="E166" s="15">
        <f>E167</f>
        <v>692.9</v>
      </c>
      <c r="F166" s="15">
        <f>F167</f>
        <v>692.9</v>
      </c>
      <c r="G166" s="15">
        <f>G167</f>
        <v>692.9</v>
      </c>
      <c r="H166" s="1"/>
    </row>
    <row r="167" spans="1:8" ht="25.5" hidden="1" outlineLevel="3">
      <c r="A167" s="11" t="s">
        <v>12</v>
      </c>
      <c r="B167" s="12" t="s">
        <v>125</v>
      </c>
      <c r="C167" s="12" t="s">
        <v>13</v>
      </c>
      <c r="D167" s="15">
        <v>692.9</v>
      </c>
      <c r="E167" s="15">
        <v>692.9</v>
      </c>
      <c r="F167" s="15">
        <v>692.9</v>
      </c>
      <c r="G167" s="15">
        <v>692.9</v>
      </c>
      <c r="H167" s="1"/>
    </row>
    <row r="168" spans="1:8" s="5" customFormat="1" ht="38.25" hidden="1" outlineLevel="2">
      <c r="A168" s="11" t="s">
        <v>127</v>
      </c>
      <c r="B168" s="12" t="s">
        <v>126</v>
      </c>
      <c r="C168" s="12"/>
      <c r="D168" s="15">
        <f>D169</f>
        <v>223.1</v>
      </c>
      <c r="E168" s="15">
        <f>E169</f>
        <v>223.1</v>
      </c>
      <c r="F168" s="15">
        <f>F169</f>
        <v>223.1</v>
      </c>
      <c r="G168" s="15">
        <f>G169</f>
        <v>223.1</v>
      </c>
      <c r="H168" s="4"/>
    </row>
    <row r="169" spans="1:8" ht="25.5" hidden="1" outlineLevel="3">
      <c r="A169" s="11" t="s">
        <v>12</v>
      </c>
      <c r="B169" s="12" t="s">
        <v>126</v>
      </c>
      <c r="C169" s="12" t="s">
        <v>13</v>
      </c>
      <c r="D169" s="15">
        <v>223.1</v>
      </c>
      <c r="E169" s="15">
        <v>223.1</v>
      </c>
      <c r="F169" s="15">
        <v>223.1</v>
      </c>
      <c r="G169" s="15">
        <v>223.1</v>
      </c>
      <c r="H169" s="1"/>
    </row>
    <row r="170" spans="1:8" hidden="1" outlineLevel="2">
      <c r="A170" s="11" t="s">
        <v>233</v>
      </c>
      <c r="B170" s="12" t="s">
        <v>128</v>
      </c>
      <c r="C170" s="12"/>
      <c r="D170" s="15">
        <f>D171</f>
        <v>100</v>
      </c>
      <c r="E170" s="15">
        <f>E171</f>
        <v>100</v>
      </c>
      <c r="F170" s="15">
        <f>F171</f>
        <v>100</v>
      </c>
      <c r="G170" s="15">
        <f>G171</f>
        <v>100</v>
      </c>
      <c r="H170" s="1"/>
    </row>
    <row r="171" spans="1:8" ht="25.5" hidden="1" outlineLevel="3">
      <c r="A171" s="11" t="s">
        <v>12</v>
      </c>
      <c r="B171" s="12" t="s">
        <v>128</v>
      </c>
      <c r="C171" s="12" t="s">
        <v>13</v>
      </c>
      <c r="D171" s="15">
        <v>100</v>
      </c>
      <c r="E171" s="15">
        <v>100</v>
      </c>
      <c r="F171" s="15">
        <v>100</v>
      </c>
      <c r="G171" s="15">
        <v>100</v>
      </c>
      <c r="H171" s="1"/>
    </row>
    <row r="172" spans="1:8" s="5" customFormat="1" ht="38.25" outlineLevel="1" collapsed="1">
      <c r="A172" s="13" t="s">
        <v>129</v>
      </c>
      <c r="B172" s="14" t="s">
        <v>130</v>
      </c>
      <c r="C172" s="14"/>
      <c r="D172" s="16">
        <f>D173+D175+D177+D179+D181</f>
        <v>171084.3</v>
      </c>
      <c r="E172" s="16">
        <f>E173+E175+E177+E179+E181</f>
        <v>234184.3</v>
      </c>
      <c r="F172" s="16">
        <f>F173+F175+F177+F179+F181</f>
        <v>21084.3</v>
      </c>
      <c r="G172" s="16">
        <f>G173+G175+G177+G179+G181</f>
        <v>21084.3</v>
      </c>
      <c r="H172" s="4"/>
    </row>
    <row r="173" spans="1:8" s="5" customFormat="1" ht="38.25" outlineLevel="2">
      <c r="A173" s="11" t="s">
        <v>234</v>
      </c>
      <c r="B173" s="12" t="s">
        <v>131</v>
      </c>
      <c r="C173" s="12"/>
      <c r="D173" s="15">
        <f>D174</f>
        <v>20</v>
      </c>
      <c r="E173" s="15">
        <f>E174</f>
        <v>63120</v>
      </c>
      <c r="F173" s="15">
        <f>F174</f>
        <v>20</v>
      </c>
      <c r="G173" s="15">
        <f>G174</f>
        <v>20</v>
      </c>
      <c r="H173" s="4"/>
    </row>
    <row r="174" spans="1:8" ht="25.5" outlineLevel="3">
      <c r="A174" s="11" t="s">
        <v>100</v>
      </c>
      <c r="B174" s="12" t="s">
        <v>131</v>
      </c>
      <c r="C174" s="12" t="s">
        <v>101</v>
      </c>
      <c r="D174" s="15">
        <v>20</v>
      </c>
      <c r="E174" s="15">
        <v>63120</v>
      </c>
      <c r="F174" s="15">
        <v>20</v>
      </c>
      <c r="G174" s="15">
        <v>20</v>
      </c>
      <c r="H174" s="1"/>
    </row>
    <row r="175" spans="1:8" s="5" customFormat="1" ht="38.25" hidden="1" outlineLevel="3">
      <c r="A175" s="11" t="s">
        <v>278</v>
      </c>
      <c r="B175" s="12" t="s">
        <v>132</v>
      </c>
      <c r="C175" s="12"/>
      <c r="D175" s="15">
        <f>D176</f>
        <v>15056.8</v>
      </c>
      <c r="E175" s="15">
        <f>E176</f>
        <v>15056.8</v>
      </c>
      <c r="F175" s="15">
        <f>F176</f>
        <v>15056.8</v>
      </c>
      <c r="G175" s="15">
        <f>G176</f>
        <v>15056.8</v>
      </c>
      <c r="H175" s="4"/>
    </row>
    <row r="176" spans="1:8" ht="25.5" hidden="1">
      <c r="A176" s="11" t="s">
        <v>12</v>
      </c>
      <c r="B176" s="12" t="s">
        <v>132</v>
      </c>
      <c r="C176" s="12" t="s">
        <v>13</v>
      </c>
      <c r="D176" s="15">
        <v>15056.8</v>
      </c>
      <c r="E176" s="15">
        <v>15056.8</v>
      </c>
      <c r="F176" s="15">
        <v>15056.8</v>
      </c>
      <c r="G176" s="15">
        <v>15056.8</v>
      </c>
      <c r="H176" s="1"/>
    </row>
    <row r="177" spans="1:8" s="5" customFormat="1" ht="51" hidden="1" outlineLevel="2">
      <c r="A177" s="11" t="s">
        <v>235</v>
      </c>
      <c r="B177" s="12" t="s">
        <v>133</v>
      </c>
      <c r="C177" s="12"/>
      <c r="D177" s="15">
        <f>D178</f>
        <v>152100</v>
      </c>
      <c r="E177" s="15">
        <f>E178</f>
        <v>152100</v>
      </c>
      <c r="F177" s="15">
        <f>F178</f>
        <v>2100</v>
      </c>
      <c r="G177" s="15">
        <f>G178</f>
        <v>2100</v>
      </c>
      <c r="H177" s="4"/>
    </row>
    <row r="178" spans="1:8" s="5" customFormat="1" ht="25.5" hidden="1" outlineLevel="3">
      <c r="A178" s="11" t="s">
        <v>12</v>
      </c>
      <c r="B178" s="12" t="s">
        <v>133</v>
      </c>
      <c r="C178" s="12" t="s">
        <v>13</v>
      </c>
      <c r="D178" s="15">
        <v>152100</v>
      </c>
      <c r="E178" s="15">
        <v>152100</v>
      </c>
      <c r="F178" s="15">
        <v>2100</v>
      </c>
      <c r="G178" s="15">
        <v>2100</v>
      </c>
      <c r="H178" s="4"/>
    </row>
    <row r="179" spans="1:8" s="5" customFormat="1" ht="51" hidden="1" outlineLevel="2">
      <c r="A179" s="11" t="s">
        <v>236</v>
      </c>
      <c r="B179" s="12" t="s">
        <v>134</v>
      </c>
      <c r="C179" s="12"/>
      <c r="D179" s="15">
        <f>D180</f>
        <v>3900</v>
      </c>
      <c r="E179" s="15">
        <f>E180</f>
        <v>3900</v>
      </c>
      <c r="F179" s="15">
        <f>F180</f>
        <v>3900</v>
      </c>
      <c r="G179" s="15">
        <f>G180</f>
        <v>3900</v>
      </c>
      <c r="H179" s="4"/>
    </row>
    <row r="180" spans="1:8" ht="25.5" hidden="1" outlineLevel="3">
      <c r="A180" s="11" t="s">
        <v>12</v>
      </c>
      <c r="B180" s="12" t="s">
        <v>134</v>
      </c>
      <c r="C180" s="12" t="s">
        <v>13</v>
      </c>
      <c r="D180" s="15">
        <v>3900</v>
      </c>
      <c r="E180" s="15">
        <v>3900</v>
      </c>
      <c r="F180" s="15">
        <v>3900</v>
      </c>
      <c r="G180" s="15">
        <v>3900</v>
      </c>
      <c r="H180" s="1"/>
    </row>
    <row r="181" spans="1:8" ht="89.25" hidden="1" outlineLevel="2">
      <c r="A181" s="11" t="s">
        <v>237</v>
      </c>
      <c r="B181" s="12" t="s">
        <v>135</v>
      </c>
      <c r="C181" s="12"/>
      <c r="D181" s="15">
        <f>D182</f>
        <v>7.5</v>
      </c>
      <c r="E181" s="15">
        <f>E182</f>
        <v>7.5</v>
      </c>
      <c r="F181" s="15">
        <f>F182</f>
        <v>7.5</v>
      </c>
      <c r="G181" s="15">
        <f>G182</f>
        <v>7.5</v>
      </c>
      <c r="H181" s="1"/>
    </row>
    <row r="182" spans="1:8" ht="25.5" hidden="1" outlineLevel="3">
      <c r="A182" s="11" t="s">
        <v>12</v>
      </c>
      <c r="B182" s="12" t="s">
        <v>135</v>
      </c>
      <c r="C182" s="12" t="s">
        <v>13</v>
      </c>
      <c r="D182" s="15">
        <v>7.5</v>
      </c>
      <c r="E182" s="15">
        <v>7.5</v>
      </c>
      <c r="F182" s="15">
        <v>7.5</v>
      </c>
      <c r="G182" s="15">
        <v>7.5</v>
      </c>
      <c r="H182" s="1"/>
    </row>
    <row r="183" spans="1:8" s="5" customFormat="1" ht="25.5" hidden="1" collapsed="1">
      <c r="A183" s="13" t="s">
        <v>279</v>
      </c>
      <c r="B183" s="14" t="s">
        <v>136</v>
      </c>
      <c r="C183" s="14"/>
      <c r="D183" s="16">
        <f>D184</f>
        <v>7731.1</v>
      </c>
      <c r="E183" s="16">
        <f>E184</f>
        <v>7731.1</v>
      </c>
      <c r="F183" s="16">
        <f>F184</f>
        <v>7731.1</v>
      </c>
      <c r="G183" s="16">
        <f>G184</f>
        <v>7731.1</v>
      </c>
      <c r="H183" s="4"/>
    </row>
    <row r="184" spans="1:8" s="5" customFormat="1" ht="25.5" hidden="1" outlineLevel="1">
      <c r="A184" s="11" t="s">
        <v>137</v>
      </c>
      <c r="B184" s="12" t="s">
        <v>138</v>
      </c>
      <c r="C184" s="12"/>
      <c r="D184" s="15">
        <f>D185+D186</f>
        <v>7731.1</v>
      </c>
      <c r="E184" s="15">
        <f>E185+E186</f>
        <v>7731.1</v>
      </c>
      <c r="F184" s="15">
        <f>F185+F186</f>
        <v>7731.1</v>
      </c>
      <c r="G184" s="15">
        <f>G185+G186</f>
        <v>7731.1</v>
      </c>
      <c r="H184" s="4"/>
    </row>
    <row r="185" spans="1:8" s="5" customFormat="1" ht="63.75" hidden="1" outlineLevel="3">
      <c r="A185" s="11" t="s">
        <v>10</v>
      </c>
      <c r="B185" s="12" t="s">
        <v>138</v>
      </c>
      <c r="C185" s="12" t="s">
        <v>11</v>
      </c>
      <c r="D185" s="15">
        <v>7308.1</v>
      </c>
      <c r="E185" s="15">
        <v>7308.1</v>
      </c>
      <c r="F185" s="15">
        <v>7308.1</v>
      </c>
      <c r="G185" s="15">
        <v>7308.1</v>
      </c>
      <c r="H185" s="4"/>
    </row>
    <row r="186" spans="1:8" s="5" customFormat="1" ht="25.5" hidden="1" outlineLevel="3">
      <c r="A186" s="11" t="s">
        <v>12</v>
      </c>
      <c r="B186" s="12" t="s">
        <v>138</v>
      </c>
      <c r="C186" s="12" t="s">
        <v>13</v>
      </c>
      <c r="D186" s="15">
        <v>423</v>
      </c>
      <c r="E186" s="15">
        <v>423</v>
      </c>
      <c r="F186" s="15">
        <v>423</v>
      </c>
      <c r="G186" s="15">
        <v>423</v>
      </c>
      <c r="H186" s="4"/>
    </row>
    <row r="187" spans="1:8" s="5" customFormat="1" ht="30" hidden="1" customHeight="1" outlineLevel="3">
      <c r="A187" s="13" t="s">
        <v>280</v>
      </c>
      <c r="B187" s="14" t="s">
        <v>139</v>
      </c>
      <c r="C187" s="14"/>
      <c r="D187" s="16">
        <f>D188+D190</f>
        <v>939.3</v>
      </c>
      <c r="E187" s="16">
        <f>E188+E190</f>
        <v>939.3</v>
      </c>
      <c r="F187" s="16">
        <f>F188+F190</f>
        <v>939.3</v>
      </c>
      <c r="G187" s="16">
        <f>G188+G190</f>
        <v>939.3</v>
      </c>
      <c r="H187" s="4"/>
    </row>
    <row r="188" spans="1:8" hidden="1" outlineLevel="2">
      <c r="A188" s="11" t="s">
        <v>140</v>
      </c>
      <c r="B188" s="12" t="s">
        <v>141</v>
      </c>
      <c r="C188" s="12"/>
      <c r="D188" s="15">
        <f>D189</f>
        <v>4</v>
      </c>
      <c r="E188" s="15">
        <f>E189</f>
        <v>4</v>
      </c>
      <c r="F188" s="15">
        <f>F189</f>
        <v>4</v>
      </c>
      <c r="G188" s="15">
        <f>G189</f>
        <v>4</v>
      </c>
      <c r="H188" s="1"/>
    </row>
    <row r="189" spans="1:8" s="5" customFormat="1" ht="25.5" hidden="1" outlineLevel="3">
      <c r="A189" s="11" t="s">
        <v>12</v>
      </c>
      <c r="B189" s="12" t="s">
        <v>141</v>
      </c>
      <c r="C189" s="12" t="s">
        <v>13</v>
      </c>
      <c r="D189" s="15">
        <v>4</v>
      </c>
      <c r="E189" s="15">
        <v>4</v>
      </c>
      <c r="F189" s="15">
        <v>4</v>
      </c>
      <c r="G189" s="15">
        <v>4</v>
      </c>
      <c r="H189" s="4"/>
    </row>
    <row r="190" spans="1:8" ht="51" hidden="1" outlineLevel="3">
      <c r="A190" s="11" t="s">
        <v>281</v>
      </c>
      <c r="B190" s="12" t="s">
        <v>142</v>
      </c>
      <c r="C190" s="12"/>
      <c r="D190" s="15">
        <f>D191</f>
        <v>935.3</v>
      </c>
      <c r="E190" s="15">
        <f>E191</f>
        <v>935.3</v>
      </c>
      <c r="F190" s="15">
        <f>F191</f>
        <v>935.3</v>
      </c>
      <c r="G190" s="15">
        <f>G191</f>
        <v>935.3</v>
      </c>
      <c r="H190" s="1"/>
    </row>
    <row r="191" spans="1:8" ht="25.5" hidden="1" outlineLevel="1">
      <c r="A191" s="11" t="s">
        <v>12</v>
      </c>
      <c r="B191" s="12" t="s">
        <v>142</v>
      </c>
      <c r="C191" s="12" t="s">
        <v>13</v>
      </c>
      <c r="D191" s="15">
        <v>935.3</v>
      </c>
      <c r="E191" s="15">
        <v>935.3</v>
      </c>
      <c r="F191" s="15">
        <v>935.3</v>
      </c>
      <c r="G191" s="15">
        <v>935.3</v>
      </c>
      <c r="H191" s="1"/>
    </row>
    <row r="192" spans="1:8" s="5" customFormat="1" ht="25.5" hidden="1" outlineLevel="2">
      <c r="A192" s="13" t="s">
        <v>282</v>
      </c>
      <c r="B192" s="14" t="s">
        <v>143</v>
      </c>
      <c r="C192" s="14"/>
      <c r="D192" s="16">
        <f>D193+D200+D204</f>
        <v>49971.1</v>
      </c>
      <c r="E192" s="16">
        <f>E193+E200+E204</f>
        <v>49971.1</v>
      </c>
      <c r="F192" s="16">
        <f>F193+F200+F204</f>
        <v>50830.299999999996</v>
      </c>
      <c r="G192" s="16">
        <f>G193+G200+G204</f>
        <v>50830.299999999996</v>
      </c>
      <c r="H192" s="4"/>
    </row>
    <row r="193" spans="1:8" s="5" customFormat="1" ht="25.5" hidden="1" outlineLevel="3">
      <c r="A193" s="13" t="s">
        <v>144</v>
      </c>
      <c r="B193" s="14" t="s">
        <v>145</v>
      </c>
      <c r="C193" s="14"/>
      <c r="D193" s="16">
        <f>D194+D198</f>
        <v>42522.2</v>
      </c>
      <c r="E193" s="16">
        <f>E194+E198</f>
        <v>42522.2</v>
      </c>
      <c r="F193" s="16">
        <f>F194+F198</f>
        <v>43446.5</v>
      </c>
      <c r="G193" s="16">
        <f>G194+G198</f>
        <v>43446.5</v>
      </c>
      <c r="H193" s="4"/>
    </row>
    <row r="194" spans="1:8" s="5" customFormat="1" ht="25.5" hidden="1" outlineLevel="3">
      <c r="A194" s="11" t="s">
        <v>283</v>
      </c>
      <c r="B194" s="12" t="s">
        <v>284</v>
      </c>
      <c r="C194" s="12"/>
      <c r="D194" s="15">
        <f>D195+D196+D197</f>
        <v>37524.6</v>
      </c>
      <c r="E194" s="15">
        <f>E195+E196+E197</f>
        <v>37524.6</v>
      </c>
      <c r="F194" s="15">
        <f>F195+F196+F197</f>
        <v>37524.6</v>
      </c>
      <c r="G194" s="15">
        <f>G195+G196+G197</f>
        <v>37524.6</v>
      </c>
      <c r="H194" s="4"/>
    </row>
    <row r="195" spans="1:8" ht="63.75" hidden="1" outlineLevel="2">
      <c r="A195" s="11" t="s">
        <v>10</v>
      </c>
      <c r="B195" s="12" t="s">
        <v>284</v>
      </c>
      <c r="C195" s="12" t="s">
        <v>11</v>
      </c>
      <c r="D195" s="15">
        <v>33759</v>
      </c>
      <c r="E195" s="15">
        <v>33759</v>
      </c>
      <c r="F195" s="15">
        <v>33759</v>
      </c>
      <c r="G195" s="15">
        <v>33759</v>
      </c>
      <c r="H195" s="1"/>
    </row>
    <row r="196" spans="1:8" ht="25.5" hidden="1" outlineLevel="3">
      <c r="A196" s="11" t="s">
        <v>12</v>
      </c>
      <c r="B196" s="12" t="s">
        <v>284</v>
      </c>
      <c r="C196" s="12" t="s">
        <v>13</v>
      </c>
      <c r="D196" s="15">
        <v>3585.1</v>
      </c>
      <c r="E196" s="15">
        <v>3585.1</v>
      </c>
      <c r="F196" s="15">
        <v>3585.1</v>
      </c>
      <c r="G196" s="15">
        <v>3585.1</v>
      </c>
      <c r="H196" s="1"/>
    </row>
    <row r="197" spans="1:8" hidden="1" outlineLevel="3">
      <c r="A197" s="11" t="s">
        <v>14</v>
      </c>
      <c r="B197" s="12" t="s">
        <v>284</v>
      </c>
      <c r="C197" s="12" t="s">
        <v>15</v>
      </c>
      <c r="D197" s="15">
        <v>180.5</v>
      </c>
      <c r="E197" s="15">
        <v>180.5</v>
      </c>
      <c r="F197" s="15">
        <v>180.5</v>
      </c>
      <c r="G197" s="15">
        <v>180.5</v>
      </c>
      <c r="H197" s="1"/>
    </row>
    <row r="198" spans="1:8" s="5" customFormat="1" ht="38.25" hidden="1" outlineLevel="1">
      <c r="A198" s="11" t="s">
        <v>146</v>
      </c>
      <c r="B198" s="12" t="s">
        <v>285</v>
      </c>
      <c r="C198" s="12"/>
      <c r="D198" s="15">
        <f>D199</f>
        <v>4997.6000000000004</v>
      </c>
      <c r="E198" s="15">
        <f>E199</f>
        <v>4997.6000000000004</v>
      </c>
      <c r="F198" s="15">
        <f>F199</f>
        <v>5921.9</v>
      </c>
      <c r="G198" s="15">
        <f>G199</f>
        <v>5921.9</v>
      </c>
      <c r="H198" s="4"/>
    </row>
    <row r="199" spans="1:8" s="5" customFormat="1" ht="63.75" hidden="1" outlineLevel="2">
      <c r="A199" s="11" t="s">
        <v>10</v>
      </c>
      <c r="B199" s="12" t="s">
        <v>285</v>
      </c>
      <c r="C199" s="12" t="s">
        <v>11</v>
      </c>
      <c r="D199" s="15">
        <v>4997.6000000000004</v>
      </c>
      <c r="E199" s="15">
        <v>4997.6000000000004</v>
      </c>
      <c r="F199" s="15">
        <v>5921.9</v>
      </c>
      <c r="G199" s="15">
        <v>5921.9</v>
      </c>
      <c r="H199" s="4"/>
    </row>
    <row r="200" spans="1:8" s="5" customFormat="1" ht="14.25" hidden="1" outlineLevel="3">
      <c r="A200" s="13" t="s">
        <v>147</v>
      </c>
      <c r="B200" s="14" t="s">
        <v>239</v>
      </c>
      <c r="C200" s="14"/>
      <c r="D200" s="16">
        <f>D201</f>
        <v>2873.4</v>
      </c>
      <c r="E200" s="16">
        <f>E201</f>
        <v>2873.4</v>
      </c>
      <c r="F200" s="16">
        <f>F201</f>
        <v>2943.2</v>
      </c>
      <c r="G200" s="16">
        <f>G201</f>
        <v>2943.2</v>
      </c>
      <c r="H200" s="4"/>
    </row>
    <row r="201" spans="1:8" ht="38.25" hidden="1" outlineLevel="3">
      <c r="A201" s="11" t="s">
        <v>286</v>
      </c>
      <c r="B201" s="12" t="s">
        <v>251</v>
      </c>
      <c r="C201" s="12"/>
      <c r="D201" s="15">
        <f>D202+D203</f>
        <v>2873.4</v>
      </c>
      <c r="E201" s="15">
        <f>E202+E203</f>
        <v>2873.4</v>
      </c>
      <c r="F201" s="15">
        <f>F202+F203</f>
        <v>2943.2</v>
      </c>
      <c r="G201" s="15">
        <f>G202+G203</f>
        <v>2943.2</v>
      </c>
      <c r="H201" s="1"/>
    </row>
    <row r="202" spans="1:8" s="5" customFormat="1" ht="63.75" hidden="1">
      <c r="A202" s="11" t="s">
        <v>10</v>
      </c>
      <c r="B202" s="12" t="s">
        <v>251</v>
      </c>
      <c r="C202" s="12" t="s">
        <v>11</v>
      </c>
      <c r="D202" s="15">
        <v>2705.4</v>
      </c>
      <c r="E202" s="15">
        <v>2705.4</v>
      </c>
      <c r="F202" s="15">
        <v>2775.2</v>
      </c>
      <c r="G202" s="15">
        <v>2775.2</v>
      </c>
      <c r="H202" s="4"/>
    </row>
    <row r="203" spans="1:8" s="5" customFormat="1" ht="25.5" hidden="1" outlineLevel="2">
      <c r="A203" s="11" t="s">
        <v>12</v>
      </c>
      <c r="B203" s="12" t="s">
        <v>251</v>
      </c>
      <c r="C203" s="12" t="s">
        <v>13</v>
      </c>
      <c r="D203" s="15">
        <v>168</v>
      </c>
      <c r="E203" s="15">
        <v>168</v>
      </c>
      <c r="F203" s="15">
        <v>168</v>
      </c>
      <c r="G203" s="15">
        <v>168</v>
      </c>
      <c r="H203" s="4"/>
    </row>
    <row r="204" spans="1:8" s="5" customFormat="1" ht="38.25" hidden="1" outlineLevel="2">
      <c r="A204" s="13" t="s">
        <v>287</v>
      </c>
      <c r="B204" s="14" t="s">
        <v>240</v>
      </c>
      <c r="C204" s="14"/>
      <c r="D204" s="16">
        <f>D205</f>
        <v>4575.5</v>
      </c>
      <c r="E204" s="16">
        <f>E205</f>
        <v>4575.5</v>
      </c>
      <c r="F204" s="16">
        <f>F205</f>
        <v>4440.5999999999995</v>
      </c>
      <c r="G204" s="16">
        <f>G205</f>
        <v>4440.5999999999995</v>
      </c>
      <c r="H204" s="4"/>
    </row>
    <row r="205" spans="1:8" ht="38.25" hidden="1" outlineLevel="3">
      <c r="A205" s="11" t="s">
        <v>252</v>
      </c>
      <c r="B205" s="12" t="s">
        <v>253</v>
      </c>
      <c r="C205" s="12"/>
      <c r="D205" s="15">
        <f>D206+D207</f>
        <v>4575.5</v>
      </c>
      <c r="E205" s="15">
        <f>E206+E207</f>
        <v>4575.5</v>
      </c>
      <c r="F205" s="15">
        <f>F206+F207</f>
        <v>4440.5999999999995</v>
      </c>
      <c r="G205" s="15">
        <f>G206+G207</f>
        <v>4440.5999999999995</v>
      </c>
      <c r="H205" s="1"/>
    </row>
    <row r="206" spans="1:8" ht="63.75" hidden="1" outlineLevel="2">
      <c r="A206" s="11" t="s">
        <v>10</v>
      </c>
      <c r="B206" s="12" t="s">
        <v>253</v>
      </c>
      <c r="C206" s="12" t="s">
        <v>11</v>
      </c>
      <c r="D206" s="15">
        <v>3885.7</v>
      </c>
      <c r="E206" s="15">
        <v>3885.7</v>
      </c>
      <c r="F206" s="15">
        <v>3885.7</v>
      </c>
      <c r="G206" s="15">
        <v>3885.7</v>
      </c>
      <c r="H206" s="1"/>
    </row>
    <row r="207" spans="1:8" ht="25.5" hidden="1" outlineLevel="3">
      <c r="A207" s="11" t="s">
        <v>12</v>
      </c>
      <c r="B207" s="12" t="s">
        <v>253</v>
      </c>
      <c r="C207" s="12" t="s">
        <v>13</v>
      </c>
      <c r="D207" s="15">
        <v>689.8</v>
      </c>
      <c r="E207" s="15">
        <v>689.8</v>
      </c>
      <c r="F207" s="15">
        <v>554.9</v>
      </c>
      <c r="G207" s="15">
        <v>554.9</v>
      </c>
      <c r="H207" s="1"/>
    </row>
    <row r="208" spans="1:8" s="5" customFormat="1" ht="25.5" hidden="1" outlineLevel="2">
      <c r="A208" s="13" t="s">
        <v>288</v>
      </c>
      <c r="B208" s="14" t="s">
        <v>148</v>
      </c>
      <c r="C208" s="14"/>
      <c r="D208" s="16">
        <f>D209+D211+D214+D216</f>
        <v>4449.6000000000004</v>
      </c>
      <c r="E208" s="16">
        <f>E209+E211+E214+E216</f>
        <v>4449.6000000000004</v>
      </c>
      <c r="F208" s="16">
        <f>F209+F211+F214+F216</f>
        <v>4449.6000000000004</v>
      </c>
      <c r="G208" s="16">
        <f>G209+G211+G214+G216</f>
        <v>4449.6000000000004</v>
      </c>
      <c r="H208" s="4"/>
    </row>
    <row r="209" spans="1:8" ht="25.5" hidden="1" outlineLevel="3">
      <c r="A209" s="11" t="s">
        <v>149</v>
      </c>
      <c r="B209" s="12" t="s">
        <v>150</v>
      </c>
      <c r="C209" s="12"/>
      <c r="D209" s="15">
        <f>D210</f>
        <v>10</v>
      </c>
      <c r="E209" s="15">
        <f>E210</f>
        <v>10</v>
      </c>
      <c r="F209" s="15">
        <f>F210</f>
        <v>10</v>
      </c>
      <c r="G209" s="15">
        <f>G210</f>
        <v>10</v>
      </c>
      <c r="H209" s="1"/>
    </row>
    <row r="210" spans="1:8" ht="30" hidden="1" customHeight="1" outlineLevel="2">
      <c r="A210" s="11" t="s">
        <v>4</v>
      </c>
      <c r="B210" s="12" t="s">
        <v>150</v>
      </c>
      <c r="C210" s="12" t="s">
        <v>5</v>
      </c>
      <c r="D210" s="15">
        <v>10</v>
      </c>
      <c r="E210" s="15">
        <v>10</v>
      </c>
      <c r="F210" s="15">
        <v>10</v>
      </c>
      <c r="G210" s="15">
        <v>10</v>
      </c>
      <c r="H210" s="1"/>
    </row>
    <row r="211" spans="1:8" ht="25.5" hidden="1" outlineLevel="3">
      <c r="A211" s="11" t="s">
        <v>151</v>
      </c>
      <c r="B211" s="12" t="s">
        <v>152</v>
      </c>
      <c r="C211" s="12"/>
      <c r="D211" s="15">
        <f>D212+D213</f>
        <v>190</v>
      </c>
      <c r="E211" s="15">
        <f>E212+E213</f>
        <v>190</v>
      </c>
      <c r="F211" s="15">
        <f>F212+F213</f>
        <v>190</v>
      </c>
      <c r="G211" s="15">
        <f>G212+G213</f>
        <v>190</v>
      </c>
      <c r="H211" s="1"/>
    </row>
    <row r="212" spans="1:8" s="5" customFormat="1" ht="25.5" hidden="1">
      <c r="A212" s="11" t="s">
        <v>12</v>
      </c>
      <c r="B212" s="12" t="s">
        <v>152</v>
      </c>
      <c r="C212" s="12" t="s">
        <v>13</v>
      </c>
      <c r="D212" s="15">
        <v>150</v>
      </c>
      <c r="E212" s="15">
        <v>150</v>
      </c>
      <c r="F212" s="15">
        <v>150</v>
      </c>
      <c r="G212" s="15">
        <v>150</v>
      </c>
      <c r="H212" s="4"/>
    </row>
    <row r="213" spans="1:8" ht="31.15" hidden="1" customHeight="1" outlineLevel="2">
      <c r="A213" s="11" t="s">
        <v>4</v>
      </c>
      <c r="B213" s="12" t="s">
        <v>152</v>
      </c>
      <c r="C213" s="12" t="s">
        <v>5</v>
      </c>
      <c r="D213" s="15">
        <v>40</v>
      </c>
      <c r="E213" s="15">
        <v>40</v>
      </c>
      <c r="F213" s="15">
        <v>40</v>
      </c>
      <c r="G213" s="15">
        <v>40</v>
      </c>
      <c r="H213" s="1"/>
    </row>
    <row r="214" spans="1:8" ht="29.45" hidden="1" customHeight="1" outlineLevel="3">
      <c r="A214" s="11" t="s">
        <v>153</v>
      </c>
      <c r="B214" s="12" t="s">
        <v>154</v>
      </c>
      <c r="C214" s="12"/>
      <c r="D214" s="15">
        <f>D215</f>
        <v>3871.3</v>
      </c>
      <c r="E214" s="15">
        <f>E215</f>
        <v>3871.3</v>
      </c>
      <c r="F214" s="15">
        <f>F215</f>
        <v>3871.3</v>
      </c>
      <c r="G214" s="15">
        <f>G215</f>
        <v>3871.3</v>
      </c>
      <c r="H214" s="1"/>
    </row>
    <row r="215" spans="1:8" s="5" customFormat="1" ht="30" hidden="1" customHeight="1" outlineLevel="3">
      <c r="A215" s="11" t="s">
        <v>4</v>
      </c>
      <c r="B215" s="12" t="s">
        <v>154</v>
      </c>
      <c r="C215" s="12" t="s">
        <v>5</v>
      </c>
      <c r="D215" s="15">
        <v>3871.3</v>
      </c>
      <c r="E215" s="15">
        <v>3871.3</v>
      </c>
      <c r="F215" s="15">
        <v>3871.3</v>
      </c>
      <c r="G215" s="15">
        <v>3871.3</v>
      </c>
      <c r="H215" s="4"/>
    </row>
    <row r="216" spans="1:8" ht="25.5" hidden="1" outlineLevel="2">
      <c r="A216" s="11" t="s">
        <v>155</v>
      </c>
      <c r="B216" s="12" t="s">
        <v>156</v>
      </c>
      <c r="C216" s="12"/>
      <c r="D216" s="15">
        <f>D217</f>
        <v>378.3</v>
      </c>
      <c r="E216" s="15">
        <f>E217</f>
        <v>378.3</v>
      </c>
      <c r="F216" s="15">
        <f>F217</f>
        <v>378.3</v>
      </c>
      <c r="G216" s="15">
        <f>G217</f>
        <v>378.3</v>
      </c>
      <c r="H216" s="1"/>
    </row>
    <row r="217" spans="1:8" ht="29.45" hidden="1" customHeight="1" outlineLevel="3">
      <c r="A217" s="11" t="s">
        <v>4</v>
      </c>
      <c r="B217" s="12" t="s">
        <v>156</v>
      </c>
      <c r="C217" s="12" t="s">
        <v>5</v>
      </c>
      <c r="D217" s="15">
        <v>378.3</v>
      </c>
      <c r="E217" s="15">
        <v>378.3</v>
      </c>
      <c r="F217" s="15">
        <v>378.3</v>
      </c>
      <c r="G217" s="15">
        <v>378.3</v>
      </c>
      <c r="H217" s="1"/>
    </row>
    <row r="218" spans="1:8" s="5" customFormat="1" ht="42" customHeight="1" outlineLevel="2" collapsed="1">
      <c r="A218" s="13" t="s">
        <v>289</v>
      </c>
      <c r="B218" s="14" t="s">
        <v>157</v>
      </c>
      <c r="C218" s="14"/>
      <c r="D218" s="16">
        <f>D219+D221+D223+D226+D228</f>
        <v>278423.8</v>
      </c>
      <c r="E218" s="16">
        <f>E219+E221+E223+E226+E228</f>
        <v>280574.2</v>
      </c>
      <c r="F218" s="16">
        <f>F219+F221+F223+F226+F228</f>
        <v>3317</v>
      </c>
      <c r="G218" s="16">
        <f>G219+G221+G223+G226+G228</f>
        <v>3317</v>
      </c>
      <c r="H218" s="4"/>
    </row>
    <row r="219" spans="1:8" s="5" customFormat="1" ht="14.25" outlineLevel="2">
      <c r="A219" s="11" t="s">
        <v>158</v>
      </c>
      <c r="B219" s="12" t="s">
        <v>159</v>
      </c>
      <c r="C219" s="12"/>
      <c r="D219" s="15">
        <f>D220</f>
        <v>14</v>
      </c>
      <c r="E219" s="15">
        <f>E220</f>
        <v>2164.4</v>
      </c>
      <c r="F219" s="15">
        <f>F220</f>
        <v>14</v>
      </c>
      <c r="G219" s="15">
        <f>G220</f>
        <v>14</v>
      </c>
      <c r="H219" s="4"/>
    </row>
    <row r="220" spans="1:8" s="5" customFormat="1" ht="25.5" outlineLevel="3">
      <c r="A220" s="11" t="s">
        <v>100</v>
      </c>
      <c r="B220" s="12" t="s">
        <v>159</v>
      </c>
      <c r="C220" s="12" t="s">
        <v>101</v>
      </c>
      <c r="D220" s="15">
        <v>14</v>
      </c>
      <c r="E220" s="15">
        <v>2164.4</v>
      </c>
      <c r="F220" s="15">
        <v>14</v>
      </c>
      <c r="G220" s="15">
        <v>14</v>
      </c>
      <c r="H220" s="4"/>
    </row>
    <row r="221" spans="1:8" hidden="1">
      <c r="A221" s="11" t="s">
        <v>290</v>
      </c>
      <c r="B221" s="12" t="s">
        <v>291</v>
      </c>
      <c r="C221" s="12"/>
      <c r="D221" s="15">
        <f>D222</f>
        <v>8.1</v>
      </c>
      <c r="E221" s="15">
        <f>E222</f>
        <v>8.1</v>
      </c>
      <c r="F221" s="15">
        <f>F222</f>
        <v>8.1</v>
      </c>
      <c r="G221" s="15">
        <f>G222</f>
        <v>8.1</v>
      </c>
      <c r="H221" s="1"/>
    </row>
    <row r="222" spans="1:8" s="5" customFormat="1" ht="25.5" hidden="1" outlineLevel="1">
      <c r="A222" s="11" t="s">
        <v>12</v>
      </c>
      <c r="B222" s="12" t="s">
        <v>291</v>
      </c>
      <c r="C222" s="12" t="s">
        <v>13</v>
      </c>
      <c r="D222" s="15">
        <v>8.1</v>
      </c>
      <c r="E222" s="15">
        <v>8.1</v>
      </c>
      <c r="F222" s="15">
        <v>8.1</v>
      </c>
      <c r="G222" s="15">
        <v>8.1</v>
      </c>
      <c r="H222" s="4"/>
    </row>
    <row r="223" spans="1:8" s="5" customFormat="1" ht="25.5" hidden="1" outlineLevel="2">
      <c r="A223" s="11" t="s">
        <v>160</v>
      </c>
      <c r="B223" s="12" t="s">
        <v>161</v>
      </c>
      <c r="C223" s="12"/>
      <c r="D223" s="15">
        <f>D224+D225</f>
        <v>3244</v>
      </c>
      <c r="E223" s="15">
        <f>E224+E225</f>
        <v>3244</v>
      </c>
      <c r="F223" s="15">
        <f>F224+F225</f>
        <v>3244</v>
      </c>
      <c r="G223" s="15">
        <f>G224+G225</f>
        <v>3244</v>
      </c>
      <c r="H223" s="4"/>
    </row>
    <row r="224" spans="1:8" ht="63.75" hidden="1" outlineLevel="3">
      <c r="A224" s="11" t="s">
        <v>10</v>
      </c>
      <c r="B224" s="12" t="s">
        <v>161</v>
      </c>
      <c r="C224" s="12" t="s">
        <v>11</v>
      </c>
      <c r="D224" s="15">
        <v>2986</v>
      </c>
      <c r="E224" s="15">
        <v>2986</v>
      </c>
      <c r="F224" s="15">
        <v>2986</v>
      </c>
      <c r="G224" s="15">
        <v>2986</v>
      </c>
      <c r="H224" s="1"/>
    </row>
    <row r="225" spans="1:8" s="5" customFormat="1" ht="25.5" hidden="1" outlineLevel="2">
      <c r="A225" s="11" t="s">
        <v>12</v>
      </c>
      <c r="B225" s="12" t="s">
        <v>161</v>
      </c>
      <c r="C225" s="12" t="s">
        <v>13</v>
      </c>
      <c r="D225" s="15">
        <v>258</v>
      </c>
      <c r="E225" s="15">
        <v>258</v>
      </c>
      <c r="F225" s="15">
        <v>258</v>
      </c>
      <c r="G225" s="15">
        <v>258</v>
      </c>
      <c r="H225" s="4"/>
    </row>
    <row r="226" spans="1:8" s="5" customFormat="1" ht="14.25" hidden="1" outlineLevel="3">
      <c r="A226" s="11" t="s">
        <v>248</v>
      </c>
      <c r="B226" s="12" t="s">
        <v>249</v>
      </c>
      <c r="C226" s="12"/>
      <c r="D226" s="15">
        <f>D227</f>
        <v>275137.8</v>
      </c>
      <c r="E226" s="15">
        <f>E227</f>
        <v>275137.8</v>
      </c>
      <c r="F226" s="15">
        <f>F227</f>
        <v>31</v>
      </c>
      <c r="G226" s="15">
        <f>G227</f>
        <v>31</v>
      </c>
      <c r="H226" s="4"/>
    </row>
    <row r="227" spans="1:8" s="5" customFormat="1" ht="25.5" hidden="1" outlineLevel="3">
      <c r="A227" s="11" t="s">
        <v>100</v>
      </c>
      <c r="B227" s="12" t="s">
        <v>249</v>
      </c>
      <c r="C227" s="12" t="s">
        <v>101</v>
      </c>
      <c r="D227" s="15">
        <v>275137.8</v>
      </c>
      <c r="E227" s="15">
        <v>275137.8</v>
      </c>
      <c r="F227" s="15">
        <v>31</v>
      </c>
      <c r="G227" s="15">
        <v>31</v>
      </c>
      <c r="H227" s="4"/>
    </row>
    <row r="228" spans="1:8" s="5" customFormat="1" ht="38.25" hidden="1" outlineLevel="3">
      <c r="A228" s="11" t="s">
        <v>162</v>
      </c>
      <c r="B228" s="12" t="s">
        <v>163</v>
      </c>
      <c r="C228" s="12"/>
      <c r="D228" s="15">
        <f>D229</f>
        <v>19.899999999999999</v>
      </c>
      <c r="E228" s="15">
        <f>E229</f>
        <v>19.899999999999999</v>
      </c>
      <c r="F228" s="15">
        <f>F229</f>
        <v>19.899999999999999</v>
      </c>
      <c r="G228" s="15">
        <f>G229</f>
        <v>19.899999999999999</v>
      </c>
      <c r="H228" s="4"/>
    </row>
    <row r="229" spans="1:8" s="5" customFormat="1" ht="25.5" hidden="1" outlineLevel="1">
      <c r="A229" s="11" t="s">
        <v>100</v>
      </c>
      <c r="B229" s="12" t="s">
        <v>163</v>
      </c>
      <c r="C229" s="12" t="s">
        <v>101</v>
      </c>
      <c r="D229" s="15">
        <v>19.899999999999999</v>
      </c>
      <c r="E229" s="15">
        <v>19.899999999999999</v>
      </c>
      <c r="F229" s="15">
        <v>19.899999999999999</v>
      </c>
      <c r="G229" s="15">
        <v>19.899999999999999</v>
      </c>
      <c r="H229" s="4"/>
    </row>
    <row r="230" spans="1:8" s="5" customFormat="1" ht="69.599999999999994" hidden="1" customHeight="1" outlineLevel="2">
      <c r="A230" s="13" t="s">
        <v>292</v>
      </c>
      <c r="B230" s="14" t="s">
        <v>164</v>
      </c>
      <c r="C230" s="14"/>
      <c r="D230" s="16">
        <f t="shared" ref="D230:G231" si="4">D231</f>
        <v>260</v>
      </c>
      <c r="E230" s="16">
        <f t="shared" si="4"/>
        <v>260</v>
      </c>
      <c r="F230" s="16">
        <f t="shared" si="4"/>
        <v>260</v>
      </c>
      <c r="G230" s="16">
        <f t="shared" si="4"/>
        <v>260</v>
      </c>
      <c r="H230" s="4"/>
    </row>
    <row r="231" spans="1:8" hidden="1" outlineLevel="3">
      <c r="A231" s="11" t="s">
        <v>165</v>
      </c>
      <c r="B231" s="12" t="s">
        <v>166</v>
      </c>
      <c r="C231" s="12"/>
      <c r="D231" s="15">
        <f t="shared" si="4"/>
        <v>260</v>
      </c>
      <c r="E231" s="15">
        <f t="shared" si="4"/>
        <v>260</v>
      </c>
      <c r="F231" s="15">
        <f t="shared" si="4"/>
        <v>260</v>
      </c>
      <c r="G231" s="15">
        <f t="shared" si="4"/>
        <v>260</v>
      </c>
      <c r="H231" s="1"/>
    </row>
    <row r="232" spans="1:8" ht="31.15" hidden="1" customHeight="1" outlineLevel="2">
      <c r="A232" s="11" t="s">
        <v>4</v>
      </c>
      <c r="B232" s="12" t="s">
        <v>166</v>
      </c>
      <c r="C232" s="12" t="s">
        <v>5</v>
      </c>
      <c r="D232" s="15">
        <v>260</v>
      </c>
      <c r="E232" s="15">
        <v>260</v>
      </c>
      <c r="F232" s="15">
        <v>260</v>
      </c>
      <c r="G232" s="15">
        <v>260</v>
      </c>
      <c r="H232" s="1"/>
    </row>
    <row r="233" spans="1:8" s="5" customFormat="1" ht="38.25" hidden="1" outlineLevel="3">
      <c r="A233" s="13" t="s">
        <v>293</v>
      </c>
      <c r="B233" s="14" t="s">
        <v>167</v>
      </c>
      <c r="C233" s="14"/>
      <c r="D233" s="16">
        <f>D234+D236</f>
        <v>50</v>
      </c>
      <c r="E233" s="16">
        <f>E234+E236</f>
        <v>50</v>
      </c>
      <c r="F233" s="16">
        <f>F234+F236</f>
        <v>50</v>
      </c>
      <c r="G233" s="16">
        <f>G234+G236</f>
        <v>50</v>
      </c>
      <c r="H233" s="4"/>
    </row>
    <row r="234" spans="1:8" s="5" customFormat="1" ht="25.5" hidden="1">
      <c r="A234" s="11" t="s">
        <v>168</v>
      </c>
      <c r="B234" s="12" t="s">
        <v>169</v>
      </c>
      <c r="C234" s="12"/>
      <c r="D234" s="15">
        <f>D235</f>
        <v>30</v>
      </c>
      <c r="E234" s="15">
        <f>E235</f>
        <v>30</v>
      </c>
      <c r="F234" s="15">
        <f>F235</f>
        <v>30</v>
      </c>
      <c r="G234" s="15">
        <f>G235</f>
        <v>30</v>
      </c>
      <c r="H234" s="4"/>
    </row>
    <row r="235" spans="1:8" s="5" customFormat="1" ht="25.5" hidden="1" outlineLevel="2">
      <c r="A235" s="11" t="s">
        <v>12</v>
      </c>
      <c r="B235" s="12" t="s">
        <v>169</v>
      </c>
      <c r="C235" s="12" t="s">
        <v>13</v>
      </c>
      <c r="D235" s="15">
        <v>30</v>
      </c>
      <c r="E235" s="15">
        <v>30</v>
      </c>
      <c r="F235" s="15">
        <v>30</v>
      </c>
      <c r="G235" s="15">
        <v>30</v>
      </c>
      <c r="H235" s="4"/>
    </row>
    <row r="236" spans="1:8" ht="25.5" hidden="1" outlineLevel="3">
      <c r="A236" s="11" t="s">
        <v>170</v>
      </c>
      <c r="B236" s="12" t="s">
        <v>171</v>
      </c>
      <c r="C236" s="12"/>
      <c r="D236" s="15">
        <f>D237</f>
        <v>20</v>
      </c>
      <c r="E236" s="15">
        <f>E237</f>
        <v>20</v>
      </c>
      <c r="F236" s="15">
        <f>F237</f>
        <v>20</v>
      </c>
      <c r="G236" s="15">
        <f>G237</f>
        <v>20</v>
      </c>
      <c r="H236" s="1"/>
    </row>
    <row r="237" spans="1:8" ht="25.5" hidden="1" outlineLevel="2">
      <c r="A237" s="11" t="s">
        <v>12</v>
      </c>
      <c r="B237" s="12" t="s">
        <v>171</v>
      </c>
      <c r="C237" s="12" t="s">
        <v>13</v>
      </c>
      <c r="D237" s="15">
        <v>20</v>
      </c>
      <c r="E237" s="15">
        <v>20</v>
      </c>
      <c r="F237" s="15">
        <v>20</v>
      </c>
      <c r="G237" s="15">
        <v>20</v>
      </c>
      <c r="H237" s="1"/>
    </row>
    <row r="238" spans="1:8" s="5" customFormat="1" ht="25.5" hidden="1" outlineLevel="3">
      <c r="A238" s="13" t="s">
        <v>294</v>
      </c>
      <c r="B238" s="14" t="s">
        <v>172</v>
      </c>
      <c r="C238" s="14"/>
      <c r="D238" s="16">
        <f>D239+D250</f>
        <v>47661.599999999999</v>
      </c>
      <c r="E238" s="16">
        <f>E239+E250</f>
        <v>47661.599999999999</v>
      </c>
      <c r="F238" s="16">
        <f>F239+F250</f>
        <v>48661.599999999999</v>
      </c>
      <c r="G238" s="16">
        <f>G239+G250</f>
        <v>48661.599999999999</v>
      </c>
      <c r="H238" s="4"/>
    </row>
    <row r="239" spans="1:8" s="5" customFormat="1" ht="38.25" hidden="1" outlineLevel="2">
      <c r="A239" s="13" t="s">
        <v>173</v>
      </c>
      <c r="B239" s="14" t="s">
        <v>174</v>
      </c>
      <c r="C239" s="14"/>
      <c r="D239" s="16">
        <f>D240+D242+D245</f>
        <v>47605.599999999999</v>
      </c>
      <c r="E239" s="16">
        <f>E240+E242+E245</f>
        <v>47605.599999999999</v>
      </c>
      <c r="F239" s="16">
        <f>F240+F242+F245</f>
        <v>48605.599999999999</v>
      </c>
      <c r="G239" s="16">
        <f>G240+G242+G245</f>
        <v>48605.599999999999</v>
      </c>
      <c r="H239" s="4"/>
    </row>
    <row r="240" spans="1:8" s="5" customFormat="1" ht="25.5" hidden="1" outlineLevel="3">
      <c r="A240" s="11" t="s">
        <v>175</v>
      </c>
      <c r="B240" s="12" t="s">
        <v>176</v>
      </c>
      <c r="C240" s="12"/>
      <c r="D240" s="15">
        <f>D241</f>
        <v>7100.3</v>
      </c>
      <c r="E240" s="15">
        <f>E241</f>
        <v>7100.3</v>
      </c>
      <c r="F240" s="15">
        <f>F241</f>
        <v>8100.3</v>
      </c>
      <c r="G240" s="15">
        <f>G241</f>
        <v>8100.3</v>
      </c>
      <c r="H240" s="4"/>
    </row>
    <row r="241" spans="1:8" ht="25.5" hidden="1" outlineLevel="3">
      <c r="A241" s="11" t="s">
        <v>177</v>
      </c>
      <c r="B241" s="12" t="s">
        <v>176</v>
      </c>
      <c r="C241" s="12" t="s">
        <v>178</v>
      </c>
      <c r="D241" s="15">
        <v>7100.3</v>
      </c>
      <c r="E241" s="15">
        <v>7100.3</v>
      </c>
      <c r="F241" s="15">
        <v>8100.3</v>
      </c>
      <c r="G241" s="15">
        <v>8100.3</v>
      </c>
      <c r="H241" s="1"/>
    </row>
    <row r="242" spans="1:8" ht="38.25" hidden="1" outlineLevel="3">
      <c r="A242" s="11" t="s">
        <v>179</v>
      </c>
      <c r="B242" s="12" t="s">
        <v>180</v>
      </c>
      <c r="C242" s="12"/>
      <c r="D242" s="15">
        <f>D243+D244</f>
        <v>6885.7</v>
      </c>
      <c r="E242" s="15">
        <f>E243+E244</f>
        <v>6885.7</v>
      </c>
      <c r="F242" s="15">
        <f>F243+F244</f>
        <v>6885.7</v>
      </c>
      <c r="G242" s="15">
        <f>G243+G244</f>
        <v>6885.7</v>
      </c>
      <c r="H242" s="1"/>
    </row>
    <row r="243" spans="1:8" s="5" customFormat="1" ht="63.75" hidden="1">
      <c r="A243" s="11" t="s">
        <v>10</v>
      </c>
      <c r="B243" s="12" t="s">
        <v>180</v>
      </c>
      <c r="C243" s="12" t="s">
        <v>11</v>
      </c>
      <c r="D243" s="15">
        <v>6701.4</v>
      </c>
      <c r="E243" s="15">
        <v>6701.4</v>
      </c>
      <c r="F243" s="15">
        <v>6701.4</v>
      </c>
      <c r="G243" s="15">
        <v>6701.4</v>
      </c>
      <c r="H243" s="4"/>
    </row>
    <row r="244" spans="1:8" ht="25.5" hidden="1" outlineLevel="2">
      <c r="A244" s="11" t="s">
        <v>12</v>
      </c>
      <c r="B244" s="12" t="s">
        <v>180</v>
      </c>
      <c r="C244" s="12" t="s">
        <v>13</v>
      </c>
      <c r="D244" s="15">
        <v>184.3</v>
      </c>
      <c r="E244" s="15">
        <v>184.3</v>
      </c>
      <c r="F244" s="15">
        <v>184.3</v>
      </c>
      <c r="G244" s="15">
        <v>184.3</v>
      </c>
      <c r="H244" s="1"/>
    </row>
    <row r="245" spans="1:8" ht="30" hidden="1" customHeight="1" outlineLevel="2">
      <c r="A245" s="17" t="s">
        <v>336</v>
      </c>
      <c r="B245" s="12">
        <v>1410700000</v>
      </c>
      <c r="C245" s="12"/>
      <c r="D245" s="15">
        <f>D246+D247+D248+D249</f>
        <v>33619.599999999999</v>
      </c>
      <c r="E245" s="15">
        <f>E246+E247+E248+E249</f>
        <v>33619.599999999999</v>
      </c>
      <c r="F245" s="15">
        <f>F246+F247+F248+F249</f>
        <v>33619.599999999999</v>
      </c>
      <c r="G245" s="15">
        <f>G246+G247+G248+G249</f>
        <v>33619.599999999999</v>
      </c>
      <c r="H245" s="1"/>
    </row>
    <row r="246" spans="1:8" ht="63.75" hidden="1" outlineLevel="2">
      <c r="A246" s="11" t="s">
        <v>337</v>
      </c>
      <c r="B246" s="12">
        <v>1410700000</v>
      </c>
      <c r="C246" s="12">
        <v>100</v>
      </c>
      <c r="D246" s="15">
        <v>29539</v>
      </c>
      <c r="E246" s="15">
        <v>29539</v>
      </c>
      <c r="F246" s="15">
        <v>29539</v>
      </c>
      <c r="G246" s="15">
        <v>29539</v>
      </c>
      <c r="H246" s="1"/>
    </row>
    <row r="247" spans="1:8" ht="38.25" hidden="1" outlineLevel="2">
      <c r="A247" s="11" t="s">
        <v>322</v>
      </c>
      <c r="B247" s="12">
        <v>1410700000</v>
      </c>
      <c r="C247" s="12">
        <v>200</v>
      </c>
      <c r="D247" s="15">
        <v>3846.1</v>
      </c>
      <c r="E247" s="15">
        <v>3846.1</v>
      </c>
      <c r="F247" s="15">
        <v>3846.1</v>
      </c>
      <c r="G247" s="15">
        <v>3846.1</v>
      </c>
      <c r="H247" s="1"/>
    </row>
    <row r="248" spans="1:8" ht="25.5" hidden="1" outlineLevel="2">
      <c r="A248" s="11" t="s">
        <v>320</v>
      </c>
      <c r="B248" s="12">
        <v>1410700000</v>
      </c>
      <c r="C248" s="12">
        <v>300</v>
      </c>
      <c r="D248" s="15">
        <v>150</v>
      </c>
      <c r="E248" s="15">
        <v>150</v>
      </c>
      <c r="F248" s="15">
        <v>150</v>
      </c>
      <c r="G248" s="15">
        <v>150</v>
      </c>
      <c r="H248" s="1"/>
    </row>
    <row r="249" spans="1:8" hidden="1" outlineLevel="2">
      <c r="A249" s="11" t="s">
        <v>334</v>
      </c>
      <c r="B249" s="12">
        <v>1410700000</v>
      </c>
      <c r="C249" s="12">
        <v>800</v>
      </c>
      <c r="D249" s="15">
        <v>84.5</v>
      </c>
      <c r="E249" s="15">
        <v>84.5</v>
      </c>
      <c r="F249" s="15">
        <v>84.5</v>
      </c>
      <c r="G249" s="15">
        <v>84.5</v>
      </c>
      <c r="H249" s="1"/>
    </row>
    <row r="250" spans="1:8" s="5" customFormat="1" ht="25.5" hidden="1" outlineLevel="3">
      <c r="A250" s="13" t="s">
        <v>295</v>
      </c>
      <c r="B250" s="14" t="s">
        <v>181</v>
      </c>
      <c r="C250" s="14"/>
      <c r="D250" s="16">
        <f>D251+D253</f>
        <v>56</v>
      </c>
      <c r="E250" s="16">
        <f>E251+E253</f>
        <v>56</v>
      </c>
      <c r="F250" s="16">
        <f>F251+F253</f>
        <v>56</v>
      </c>
      <c r="G250" s="16">
        <f>G251+G253</f>
        <v>56</v>
      </c>
      <c r="H250" s="4"/>
    </row>
    <row r="251" spans="1:8" ht="38.25" hidden="1" outlineLevel="3">
      <c r="A251" s="11" t="s">
        <v>182</v>
      </c>
      <c r="B251" s="12" t="s">
        <v>183</v>
      </c>
      <c r="C251" s="12"/>
      <c r="D251" s="15">
        <f>D252</f>
        <v>45.8</v>
      </c>
      <c r="E251" s="15">
        <f>E252</f>
        <v>45.8</v>
      </c>
      <c r="F251" s="15">
        <f>F252</f>
        <v>45.8</v>
      </c>
      <c r="G251" s="15">
        <f>G252</f>
        <v>45.8</v>
      </c>
      <c r="H251" s="1"/>
    </row>
    <row r="252" spans="1:8" s="5" customFormat="1" ht="25.5" hidden="1">
      <c r="A252" s="11" t="s">
        <v>12</v>
      </c>
      <c r="B252" s="12" t="s">
        <v>183</v>
      </c>
      <c r="C252" s="12" t="s">
        <v>13</v>
      </c>
      <c r="D252" s="15">
        <v>45.8</v>
      </c>
      <c r="E252" s="15">
        <v>45.8</v>
      </c>
      <c r="F252" s="15">
        <v>45.8</v>
      </c>
      <c r="G252" s="15">
        <v>45.8</v>
      </c>
      <c r="H252" s="4"/>
    </row>
    <row r="253" spans="1:8" ht="76.5" hidden="1" outlineLevel="2">
      <c r="A253" s="11" t="s">
        <v>184</v>
      </c>
      <c r="B253" s="12" t="s">
        <v>185</v>
      </c>
      <c r="C253" s="12"/>
      <c r="D253" s="15">
        <f>D254</f>
        <v>10.199999999999999</v>
      </c>
      <c r="E253" s="15">
        <f>E254</f>
        <v>10.199999999999999</v>
      </c>
      <c r="F253" s="15">
        <f>F254</f>
        <v>10.199999999999999</v>
      </c>
      <c r="G253" s="15">
        <f>G254</f>
        <v>10.199999999999999</v>
      </c>
      <c r="H253" s="1"/>
    </row>
    <row r="254" spans="1:8" s="5" customFormat="1" ht="25.5" hidden="1" outlineLevel="3">
      <c r="A254" s="11" t="s">
        <v>12</v>
      </c>
      <c r="B254" s="12" t="s">
        <v>185</v>
      </c>
      <c r="C254" s="12" t="s">
        <v>13</v>
      </c>
      <c r="D254" s="15">
        <v>10.199999999999999</v>
      </c>
      <c r="E254" s="15">
        <v>10.199999999999999</v>
      </c>
      <c r="F254" s="15">
        <v>10.199999999999999</v>
      </c>
      <c r="G254" s="15">
        <v>10.199999999999999</v>
      </c>
      <c r="H254" s="4"/>
    </row>
    <row r="255" spans="1:8" s="5" customFormat="1" ht="38.25" hidden="1" outlineLevel="2">
      <c r="A255" s="13" t="s">
        <v>296</v>
      </c>
      <c r="B255" s="14" t="s">
        <v>186</v>
      </c>
      <c r="C255" s="14"/>
      <c r="D255" s="16">
        <f>D256+D258+D260</f>
        <v>7090</v>
      </c>
      <c r="E255" s="16">
        <f>E256+E258+E260</f>
        <v>7090</v>
      </c>
      <c r="F255" s="16">
        <f>F256+F258+F260</f>
        <v>7090</v>
      </c>
      <c r="G255" s="16">
        <f>G256+G258+G260</f>
        <v>7090</v>
      </c>
      <c r="H255" s="4"/>
    </row>
    <row r="256" spans="1:8" s="5" customFormat="1" ht="25.5" hidden="1" outlineLevel="3">
      <c r="A256" s="11" t="s">
        <v>187</v>
      </c>
      <c r="B256" s="12" t="s">
        <v>188</v>
      </c>
      <c r="C256" s="12"/>
      <c r="D256" s="15">
        <f>D257</f>
        <v>512</v>
      </c>
      <c r="E256" s="15">
        <f>E257</f>
        <v>512</v>
      </c>
      <c r="F256" s="15">
        <f>F257</f>
        <v>512</v>
      </c>
      <c r="G256" s="15">
        <f>G257</f>
        <v>512</v>
      </c>
      <c r="H256" s="4"/>
    </row>
    <row r="257" spans="1:8" s="5" customFormat="1" ht="25.5" hidden="1">
      <c r="A257" s="11" t="s">
        <v>12</v>
      </c>
      <c r="B257" s="12" t="s">
        <v>188</v>
      </c>
      <c r="C257" s="12" t="s">
        <v>13</v>
      </c>
      <c r="D257" s="15">
        <v>512</v>
      </c>
      <c r="E257" s="15">
        <v>512</v>
      </c>
      <c r="F257" s="15">
        <v>512</v>
      </c>
      <c r="G257" s="15">
        <v>512</v>
      </c>
      <c r="H257" s="4"/>
    </row>
    <row r="258" spans="1:8" s="5" customFormat="1" ht="25.5" hidden="1" outlineLevel="2">
      <c r="A258" s="11" t="s">
        <v>189</v>
      </c>
      <c r="B258" s="12" t="s">
        <v>190</v>
      </c>
      <c r="C258" s="12"/>
      <c r="D258" s="15">
        <f>D259</f>
        <v>2007.1</v>
      </c>
      <c r="E258" s="15">
        <f>E259</f>
        <v>2007.1</v>
      </c>
      <c r="F258" s="15">
        <f>F259</f>
        <v>2007.1</v>
      </c>
      <c r="G258" s="15">
        <f>G259</f>
        <v>2007.1</v>
      </c>
      <c r="H258" s="4"/>
    </row>
    <row r="259" spans="1:8" ht="25.5" hidden="1" outlineLevel="3">
      <c r="A259" s="11" t="s">
        <v>12</v>
      </c>
      <c r="B259" s="12" t="s">
        <v>190</v>
      </c>
      <c r="C259" s="12" t="s">
        <v>13</v>
      </c>
      <c r="D259" s="15">
        <v>2007.1</v>
      </c>
      <c r="E259" s="15">
        <v>2007.1</v>
      </c>
      <c r="F259" s="15">
        <v>2007.1</v>
      </c>
      <c r="G259" s="15">
        <v>2007.1</v>
      </c>
      <c r="H259" s="1"/>
    </row>
    <row r="260" spans="1:8" s="5" customFormat="1" ht="25.5" hidden="1" outlineLevel="2">
      <c r="A260" s="11" t="s">
        <v>191</v>
      </c>
      <c r="B260" s="12" t="s">
        <v>192</v>
      </c>
      <c r="C260" s="12"/>
      <c r="D260" s="15">
        <f>D261+D262+D263</f>
        <v>4570.8999999999996</v>
      </c>
      <c r="E260" s="15">
        <f>E261+E262+E263</f>
        <v>4570.8999999999996</v>
      </c>
      <c r="F260" s="15">
        <f>F261+F262+F263</f>
        <v>4570.8999999999996</v>
      </c>
      <c r="G260" s="15">
        <f>G261+G262+G263</f>
        <v>4570.8999999999996</v>
      </c>
      <c r="H260" s="4"/>
    </row>
    <row r="261" spans="1:8" s="5" customFormat="1" ht="63.75" hidden="1" outlineLevel="3">
      <c r="A261" s="11" t="s">
        <v>10</v>
      </c>
      <c r="B261" s="12" t="s">
        <v>192</v>
      </c>
      <c r="C261" s="12" t="s">
        <v>11</v>
      </c>
      <c r="D261" s="15">
        <v>4392.8</v>
      </c>
      <c r="E261" s="15">
        <v>4392.8</v>
      </c>
      <c r="F261" s="15">
        <v>4392.8</v>
      </c>
      <c r="G261" s="15">
        <v>4392.8</v>
      </c>
      <c r="H261" s="4"/>
    </row>
    <row r="262" spans="1:8" ht="25.5" hidden="1" outlineLevel="2">
      <c r="A262" s="11" t="s">
        <v>12</v>
      </c>
      <c r="B262" s="12" t="s">
        <v>192</v>
      </c>
      <c r="C262" s="12" t="s">
        <v>13</v>
      </c>
      <c r="D262" s="15">
        <v>175.4</v>
      </c>
      <c r="E262" s="15">
        <v>175.4</v>
      </c>
      <c r="F262" s="15">
        <v>175.4</v>
      </c>
      <c r="G262" s="15">
        <v>175.4</v>
      </c>
      <c r="H262" s="1"/>
    </row>
    <row r="263" spans="1:8" s="5" customFormat="1" ht="14.25" hidden="1" outlineLevel="3">
      <c r="A263" s="11" t="s">
        <v>14</v>
      </c>
      <c r="B263" s="12" t="s">
        <v>192</v>
      </c>
      <c r="C263" s="12" t="s">
        <v>15</v>
      </c>
      <c r="D263" s="15">
        <v>2.7</v>
      </c>
      <c r="E263" s="15">
        <v>2.7</v>
      </c>
      <c r="F263" s="15">
        <v>2.7</v>
      </c>
      <c r="G263" s="15">
        <v>2.7</v>
      </c>
      <c r="H263" s="4"/>
    </row>
    <row r="264" spans="1:8" s="5" customFormat="1" ht="51" hidden="1">
      <c r="A264" s="13" t="s">
        <v>250</v>
      </c>
      <c r="B264" s="14" t="s">
        <v>193</v>
      </c>
      <c r="C264" s="14"/>
      <c r="D264" s="16">
        <f t="shared" ref="D264:G265" si="5">D265</f>
        <v>43412.7</v>
      </c>
      <c r="E264" s="16">
        <f t="shared" si="5"/>
        <v>43412.7</v>
      </c>
      <c r="F264" s="16">
        <f t="shared" si="5"/>
        <v>34755.4</v>
      </c>
      <c r="G264" s="16">
        <f t="shared" si="5"/>
        <v>34755.4</v>
      </c>
    </row>
    <row r="265" spans="1:8" ht="25.5" hidden="1">
      <c r="A265" s="11" t="s">
        <v>194</v>
      </c>
      <c r="B265" s="12" t="s">
        <v>195</v>
      </c>
      <c r="C265" s="12"/>
      <c r="D265" s="15">
        <f t="shared" si="5"/>
        <v>43412.7</v>
      </c>
      <c r="E265" s="15">
        <f t="shared" si="5"/>
        <v>43412.7</v>
      </c>
      <c r="F265" s="15">
        <f t="shared" si="5"/>
        <v>34755.4</v>
      </c>
      <c r="G265" s="15">
        <f t="shared" si="5"/>
        <v>34755.4</v>
      </c>
    </row>
    <row r="266" spans="1:8" ht="25.5" hidden="1">
      <c r="A266" s="11" t="s">
        <v>12</v>
      </c>
      <c r="B266" s="12" t="s">
        <v>195</v>
      </c>
      <c r="C266" s="12" t="s">
        <v>13</v>
      </c>
      <c r="D266" s="15">
        <v>43412.7</v>
      </c>
      <c r="E266" s="15">
        <v>43412.7</v>
      </c>
      <c r="F266" s="15">
        <v>34755.4</v>
      </c>
      <c r="G266" s="15">
        <v>34755.4</v>
      </c>
    </row>
    <row r="267" spans="1:8" s="5" customFormat="1" ht="25.5" hidden="1">
      <c r="A267" s="13" t="s">
        <v>297</v>
      </c>
      <c r="B267" s="14" t="s">
        <v>196</v>
      </c>
      <c r="C267" s="14"/>
      <c r="D267" s="16">
        <f>D268+D270</f>
        <v>30</v>
      </c>
      <c r="E267" s="16">
        <f>E268+E270</f>
        <v>30</v>
      </c>
      <c r="F267" s="16">
        <f>F268+F270</f>
        <v>30</v>
      </c>
      <c r="G267" s="16">
        <f>G268+G270</f>
        <v>30</v>
      </c>
    </row>
    <row r="268" spans="1:8" ht="25.5" hidden="1">
      <c r="A268" s="11" t="s">
        <v>197</v>
      </c>
      <c r="B268" s="12" t="s">
        <v>198</v>
      </c>
      <c r="C268" s="12"/>
      <c r="D268" s="15">
        <f>D269</f>
        <v>20</v>
      </c>
      <c r="E268" s="15">
        <f>E269</f>
        <v>20</v>
      </c>
      <c r="F268" s="15">
        <f>F269</f>
        <v>20</v>
      </c>
      <c r="G268" s="15">
        <f>G269</f>
        <v>20</v>
      </c>
    </row>
    <row r="269" spans="1:8" ht="28.9" hidden="1" customHeight="1">
      <c r="A269" s="11" t="s">
        <v>4</v>
      </c>
      <c r="B269" s="12" t="s">
        <v>198</v>
      </c>
      <c r="C269" s="12" t="s">
        <v>5</v>
      </c>
      <c r="D269" s="15">
        <v>20</v>
      </c>
      <c r="E269" s="15">
        <v>20</v>
      </c>
      <c r="F269" s="15">
        <v>20</v>
      </c>
      <c r="G269" s="15">
        <v>20</v>
      </c>
    </row>
    <row r="270" spans="1:8" ht="25.5" hidden="1">
      <c r="A270" s="11" t="s">
        <v>199</v>
      </c>
      <c r="B270" s="12" t="s">
        <v>200</v>
      </c>
      <c r="C270" s="12"/>
      <c r="D270" s="15">
        <f>D271</f>
        <v>10</v>
      </c>
      <c r="E270" s="15">
        <f>E271</f>
        <v>10</v>
      </c>
      <c r="F270" s="15">
        <f>F271</f>
        <v>10</v>
      </c>
      <c r="G270" s="15">
        <f>G271</f>
        <v>10</v>
      </c>
    </row>
    <row r="271" spans="1:8" ht="25.5" hidden="1">
      <c r="A271" s="11" t="s">
        <v>12</v>
      </c>
      <c r="B271" s="12" t="s">
        <v>200</v>
      </c>
      <c r="C271" s="12" t="s">
        <v>13</v>
      </c>
      <c r="D271" s="15">
        <v>10</v>
      </c>
      <c r="E271" s="15">
        <v>10</v>
      </c>
      <c r="F271" s="15">
        <v>10</v>
      </c>
      <c r="G271" s="15">
        <v>10</v>
      </c>
    </row>
    <row r="272" spans="1:8" s="5" customFormat="1" ht="38.25" hidden="1">
      <c r="A272" s="13" t="s">
        <v>298</v>
      </c>
      <c r="B272" s="14" t="s">
        <v>201</v>
      </c>
      <c r="C272" s="14"/>
      <c r="D272" s="16">
        <f t="shared" ref="D272:G273" si="6">D273</f>
        <v>20</v>
      </c>
      <c r="E272" s="16">
        <f t="shared" si="6"/>
        <v>20</v>
      </c>
      <c r="F272" s="16">
        <f t="shared" si="6"/>
        <v>20</v>
      </c>
      <c r="G272" s="16">
        <f t="shared" si="6"/>
        <v>20</v>
      </c>
    </row>
    <row r="273" spans="1:7" ht="38.25" hidden="1">
      <c r="A273" s="11" t="s">
        <v>202</v>
      </c>
      <c r="B273" s="12" t="s">
        <v>203</v>
      </c>
      <c r="C273" s="12"/>
      <c r="D273" s="15">
        <f t="shared" si="6"/>
        <v>20</v>
      </c>
      <c r="E273" s="15">
        <f t="shared" si="6"/>
        <v>20</v>
      </c>
      <c r="F273" s="15">
        <f t="shared" si="6"/>
        <v>20</v>
      </c>
      <c r="G273" s="15">
        <f t="shared" si="6"/>
        <v>20</v>
      </c>
    </row>
    <row r="274" spans="1:7" ht="25.5" hidden="1">
      <c r="A274" s="11" t="s">
        <v>12</v>
      </c>
      <c r="B274" s="12" t="s">
        <v>203</v>
      </c>
      <c r="C274" s="12" t="s">
        <v>13</v>
      </c>
      <c r="D274" s="15">
        <v>20</v>
      </c>
      <c r="E274" s="15">
        <v>20</v>
      </c>
      <c r="F274" s="15">
        <v>20</v>
      </c>
      <c r="G274" s="15">
        <v>20</v>
      </c>
    </row>
    <row r="275" spans="1:7" s="5" customFormat="1" ht="14.25" hidden="1">
      <c r="A275" s="13" t="s">
        <v>204</v>
      </c>
      <c r="B275" s="14" t="s">
        <v>205</v>
      </c>
      <c r="C275" s="14"/>
      <c r="D275" s="16">
        <f>D276+D277+D278</f>
        <v>9089.4</v>
      </c>
      <c r="E275" s="16">
        <f>E276+E277+E278</f>
        <v>9089.4</v>
      </c>
      <c r="F275" s="16">
        <f>F276+F277+F278</f>
        <v>8902.9</v>
      </c>
      <c r="G275" s="16">
        <f>G276+G277+G278</f>
        <v>8902.9</v>
      </c>
    </row>
    <row r="276" spans="1:7" ht="63.75" hidden="1">
      <c r="A276" s="11" t="s">
        <v>10</v>
      </c>
      <c r="B276" s="12" t="s">
        <v>205</v>
      </c>
      <c r="C276" s="12" t="s">
        <v>11</v>
      </c>
      <c r="D276" s="15">
        <v>7581.3</v>
      </c>
      <c r="E276" s="15">
        <v>7581.3</v>
      </c>
      <c r="F276" s="15">
        <v>7581.3</v>
      </c>
      <c r="G276" s="15">
        <v>7581.3</v>
      </c>
    </row>
    <row r="277" spans="1:7" ht="25.5" hidden="1">
      <c r="A277" s="11" t="s">
        <v>12</v>
      </c>
      <c r="B277" s="12" t="s">
        <v>205</v>
      </c>
      <c r="C277" s="12" t="s">
        <v>13</v>
      </c>
      <c r="D277" s="15">
        <v>604.4</v>
      </c>
      <c r="E277" s="15">
        <v>604.4</v>
      </c>
      <c r="F277" s="15">
        <v>417.9</v>
      </c>
      <c r="G277" s="15">
        <v>417.9</v>
      </c>
    </row>
    <row r="278" spans="1:7" hidden="1">
      <c r="A278" s="11" t="s">
        <v>14</v>
      </c>
      <c r="B278" s="12" t="s">
        <v>205</v>
      </c>
      <c r="C278" s="12" t="s">
        <v>15</v>
      </c>
      <c r="D278" s="15">
        <v>903.7</v>
      </c>
      <c r="E278" s="15">
        <v>903.7</v>
      </c>
      <c r="F278" s="15">
        <v>903.7</v>
      </c>
      <c r="G278" s="15">
        <v>903.7</v>
      </c>
    </row>
    <row r="279" spans="1:7">
      <c r="A279" s="41" t="s">
        <v>238</v>
      </c>
      <c r="B279" s="42"/>
      <c r="C279" s="43"/>
      <c r="D279" s="31">
        <f>D9+D51+D57+D85+D108+D124+D187+D192+D208+D218+D230+D233+D238+D255+D264+D267+D272+D275</f>
        <v>1836919.5000000002</v>
      </c>
      <c r="E279" s="31">
        <f>E9+E51+E57+E85+E108+E124+E187+E192+E208+E218+E230+E233+E238+E255+E264+E267+E272+E275</f>
        <v>1902169.9000000001</v>
      </c>
      <c r="F279" s="31">
        <f>F9+F51+F57+F85+F108+F124+F187+F192+F208+F218+F230+F233+F238+F255+F264+F267+F272+F275</f>
        <v>1488714.3</v>
      </c>
      <c r="G279" s="31">
        <f>G9+G51+G57+G85+G108+G124+G187+G192+G208+G218+G230+G233+G238+G255+G264+G267+G272+G275</f>
        <v>1488714.3</v>
      </c>
    </row>
  </sheetData>
  <mergeCells count="8">
    <mergeCell ref="A279:C279"/>
    <mergeCell ref="A7:F7"/>
    <mergeCell ref="A5:F5"/>
    <mergeCell ref="A6:G6"/>
    <mergeCell ref="D1:E1"/>
    <mergeCell ref="D2:E2"/>
    <mergeCell ref="D3:E3"/>
    <mergeCell ref="D4:E4"/>
  </mergeCells>
  <pageMargins left="0.70866141732283472" right="0.51181102362204722" top="0.59055118110236227" bottom="0.59055118110236227" header="0.31496062992125984" footer="0.31496062992125984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</vt:lpstr>
      <vt:lpstr>2022-2023</vt:lpstr>
      <vt:lpstr>'2021'!Область_печати</vt:lpstr>
      <vt:lpstr>'2022-2023'!Область_печати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Tatyana</cp:lastModifiedBy>
  <cp:lastPrinted>2021-05-26T09:36:58Z</cp:lastPrinted>
  <dcterms:created xsi:type="dcterms:W3CDTF">2019-10-21T06:45:24Z</dcterms:created>
  <dcterms:modified xsi:type="dcterms:W3CDTF">2021-05-26T09:37:21Z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